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usm\OneDrive\Desktop\FULL DISCLOSURE\2025\"/>
    </mc:Choice>
  </mc:AlternateContent>
  <xr:revisionPtr revIDLastSave="0" documentId="13_ncr:1_{DD0A4A30-DEC1-4B40-815A-9C0498827E20}" xr6:coauthVersionLast="47" xr6:coauthVersionMax="47" xr10:uidLastSave="{00000000-0000-0000-0000-000000000000}"/>
  <bookViews>
    <workbookView xWindow="-108" yWindow="-108" windowWidth="23256" windowHeight="12456" activeTab="3" xr2:uid="{005C6088-647E-4C63-88C6-78398481362E}"/>
  </bookViews>
  <sheets>
    <sheet name="1Q" sheetId="3" r:id="rId1"/>
    <sheet name="2Q" sheetId="4" r:id="rId2"/>
    <sheet name="3Q" sheetId="5" r:id="rId3"/>
    <sheet name="4Q" sheetId="6" r:id="rId4"/>
  </sheets>
  <externalReferences>
    <externalReference r:id="rId5"/>
  </externalReferences>
  <definedNames>
    <definedName name="_xlnm.Print_Area" localSheetId="0">'1Q'!$A$1:$G$60</definedName>
    <definedName name="_xlnm.Print_Area" localSheetId="1">'2Q'!$A$1:$G$60</definedName>
    <definedName name="_xlnm.Print_Area" localSheetId="2">'3Q'!$A$1:$G$60</definedName>
    <definedName name="_xlnm.Print_Area" localSheetId="3">'4Q'!$A$1:$G$60</definedName>
    <definedName name="rommel">'[1]PAYROLL - 30TH'!$K$14:$M$22</definedName>
    <definedName name="Twenty_Seven_Thousand_Two_Hundred_Sixty_Pesos_Only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6" l="1"/>
  <c r="F45" i="6"/>
  <c r="F38" i="6"/>
  <c r="F33" i="6"/>
  <c r="F25" i="6"/>
  <c r="F18" i="6"/>
  <c r="F24" i="5"/>
  <c r="F25" i="5" s="1"/>
  <c r="F49" i="5"/>
  <c r="F45" i="5"/>
  <c r="F50" i="5" s="1"/>
  <c r="F38" i="5"/>
  <c r="F33" i="5"/>
  <c r="F18" i="5"/>
  <c r="F24" i="4"/>
  <c r="F25" i="4" s="1"/>
  <c r="F49" i="4"/>
  <c r="F45" i="4"/>
  <c r="F38" i="4"/>
  <c r="F33" i="4"/>
  <c r="F18" i="4"/>
  <c r="F49" i="3"/>
  <c r="F45" i="3"/>
  <c r="F38" i="3"/>
  <c r="F33" i="3"/>
  <c r="F25" i="3"/>
  <c r="F18" i="3"/>
  <c r="F50" i="6" l="1"/>
  <c r="F39" i="6"/>
  <c r="F26" i="6"/>
  <c r="G52" i="6" s="1"/>
  <c r="G54" i="6" s="1"/>
  <c r="F39" i="5"/>
  <c r="F26" i="5"/>
  <c r="G52" i="5" s="1"/>
  <c r="G54" i="5" s="1"/>
  <c r="F50" i="4"/>
  <c r="F39" i="4"/>
  <c r="F26" i="4"/>
  <c r="F50" i="3"/>
  <c r="F39" i="3"/>
  <c r="F26" i="3"/>
  <c r="G52" i="4" l="1"/>
  <c r="G54" i="4" s="1"/>
  <c r="G52" i="3"/>
  <c r="G54" i="3" s="1"/>
</calcChain>
</file>

<file path=xl/sharedStrings.xml><?xml version="1.0" encoding="utf-8"?>
<sst xmlns="http://schemas.openxmlformats.org/spreadsheetml/2006/main" count="232" uniqueCount="52">
  <si>
    <t>Cash Flows from Financing Activities</t>
  </si>
  <si>
    <t>ROMMEL F. GRUBA</t>
  </si>
  <si>
    <t>FDP Form 9 - Statement of Cash Flows</t>
  </si>
  <si>
    <t>(BLGF Memorandum Circular No. 09 - 2012 dated February 21, 2012, Annex 2)</t>
  </si>
  <si>
    <t>STATEMENT OF CASH FLOWS</t>
  </si>
  <si>
    <t>REGION:</t>
  </si>
  <si>
    <t>CALENDAR YEAR:</t>
  </si>
  <si>
    <t>PROVINCE:</t>
  </si>
  <si>
    <t>QUARTER:</t>
  </si>
  <si>
    <t>CITY/MUNICIPALITY:</t>
  </si>
  <si>
    <t>Cash Flows From Operating Activities:</t>
  </si>
  <si>
    <t>Cash Inflows:</t>
  </si>
  <si>
    <t>Collection from Taxpayers</t>
  </si>
  <si>
    <t>Share from Internal Revenue Collections</t>
  </si>
  <si>
    <t>Receipts from Sale of Goods or Services</t>
  </si>
  <si>
    <t>Interest Income</t>
  </si>
  <si>
    <t>Dividend Income</t>
  </si>
  <si>
    <t>Other Receipts</t>
  </si>
  <si>
    <t xml:space="preserve">Total Cash Inflow </t>
  </si>
  <si>
    <t>Cash Outflows:</t>
  </si>
  <si>
    <t>Payments :</t>
  </si>
  <si>
    <t xml:space="preserve">     To Suppliers/Creditors</t>
  </si>
  <si>
    <t xml:space="preserve">     To Employees</t>
  </si>
  <si>
    <t>Interest Expense</t>
  </si>
  <si>
    <t>Other Expenses</t>
  </si>
  <si>
    <t xml:space="preserve">Total Cash Outflow </t>
  </si>
  <si>
    <t>Net Cash from Operating Activities</t>
  </si>
  <si>
    <t>Cash Flows from Investing Activities:</t>
  </si>
  <si>
    <t>From Sale of Property, Plant and Equipment</t>
  </si>
  <si>
    <t>From Sale of Dept Securities of Other Entities</t>
  </si>
  <si>
    <t>From Collection of Principal on Loans to Other Entities</t>
  </si>
  <si>
    <t>To Purchase Property, Plant and Equipment</t>
  </si>
  <si>
    <t>To Purchase Debt Securities of Other Entities</t>
  </si>
  <si>
    <t>To Grant/Make Loans to Other Entities</t>
  </si>
  <si>
    <t>Net Cash from Investing Activities</t>
  </si>
  <si>
    <t>From Issuance of Debt Securities</t>
  </si>
  <si>
    <t>From Acquisition of Loan</t>
  </si>
  <si>
    <t>Total Cash Inflow</t>
  </si>
  <si>
    <t>Retirement/Redemption of Debt Securities</t>
  </si>
  <si>
    <t>Payment of Loan Amortization</t>
  </si>
  <si>
    <t>Total Cash Outflow</t>
  </si>
  <si>
    <t>Net Cash from Financing Activities</t>
  </si>
  <si>
    <t>Net Increase in Cash</t>
  </si>
  <si>
    <t>Cash at Beginning of the Period</t>
  </si>
  <si>
    <t>Cash at the End of the Period</t>
  </si>
  <si>
    <t xml:space="preserve">We hereby certify that we have reviewed the contents and hereby attest to the veracity and correctness of the data or information contained in this document.
</t>
  </si>
  <si>
    <t>Local Accountant</t>
  </si>
  <si>
    <t>Local Chief Executive</t>
  </si>
  <si>
    <t>HON. MARK JEWERY G. LOZANO</t>
  </si>
  <si>
    <t>V</t>
  </si>
  <si>
    <t>Sorsogon</t>
  </si>
  <si>
    <t>Sta. 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</si>
</sst>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Calibri"/>
    </font>
    <font>
      <sz val="7"/>
      <color rgb="FF000000"/>
      <name val="Calibri"/>
    </font>
    <font>
      <b/>
      <sz val="11"/>
      <color rgb="FF000000"/>
      <name val="Calibri"/>
    </font>
    <font>
      <sz val="9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4" fillId="0" borderId="0" xfId="7" applyFont="1" applyAlignment="1">
      <alignment vertical="center"/>
    </xf>
    <xf numFmtId="0" fontId="4" fillId="0" borderId="0" xfId="7" applyFont="1" applyAlignment="1" applyProtection="1">
      <alignment vertical="center" wrapText="1"/>
      <protection locked="0"/>
    </xf>
    <xf numFmtId="0" fontId="3" fillId="0" borderId="0" xfId="7" applyProtection="1">
      <protection locked="0"/>
    </xf>
    <xf numFmtId="0" fontId="3" fillId="0" borderId="0" xfId="7"/>
    <xf numFmtId="0" fontId="3" fillId="0" borderId="0" xfId="7" applyAlignment="1" applyProtection="1">
      <alignment vertical="center"/>
      <protection locked="0"/>
    </xf>
    <xf numFmtId="0" fontId="4" fillId="0" borderId="0" xfId="7" applyFont="1" applyAlignment="1" applyProtection="1">
      <alignment vertical="center"/>
      <protection locked="0"/>
    </xf>
    <xf numFmtId="0" fontId="5" fillId="0" borderId="0" xfId="7" applyFont="1" applyProtection="1">
      <protection locked="0"/>
    </xf>
    <xf numFmtId="0" fontId="5" fillId="0" borderId="0" xfId="7" applyFont="1" applyAlignment="1">
      <alignment vertical="center"/>
    </xf>
    <xf numFmtId="0" fontId="5" fillId="0" borderId="0" xfId="7" applyFont="1" applyAlignment="1" applyProtection="1">
      <alignment vertical="center"/>
      <protection locked="0"/>
    </xf>
    <xf numFmtId="0" fontId="5" fillId="0" borderId="0" xfId="7" applyFont="1"/>
    <xf numFmtId="0" fontId="3" fillId="0" borderId="0" xfId="7" applyAlignment="1" applyProtection="1">
      <alignment wrapText="1"/>
      <protection locked="0"/>
    </xf>
    <xf numFmtId="0" fontId="5" fillId="0" borderId="0" xfId="7" applyFont="1" applyAlignment="1">
      <alignment wrapText="1"/>
    </xf>
    <xf numFmtId="0" fontId="5" fillId="0" borderId="0" xfId="7" applyFont="1" applyAlignment="1" applyProtection="1">
      <alignment wrapText="1"/>
      <protection locked="0"/>
    </xf>
    <xf numFmtId="0" fontId="3" fillId="0" borderId="1" xfId="7" applyBorder="1" applyProtection="1">
      <protection locked="0"/>
    </xf>
    <xf numFmtId="0" fontId="3" fillId="0" borderId="2" xfId="7" applyBorder="1" applyProtection="1">
      <protection locked="0"/>
    </xf>
    <xf numFmtId="0" fontId="3" fillId="0" borderId="4" xfId="7" applyBorder="1" applyProtection="1">
      <protection locked="0"/>
    </xf>
    <xf numFmtId="0" fontId="3" fillId="0" borderId="0" xfId="7" applyAlignment="1" applyProtection="1">
      <alignment horizontal="left"/>
      <protection locked="0"/>
    </xf>
    <xf numFmtId="0" fontId="6" fillId="0" borderId="2" xfId="7" applyFont="1" applyBorder="1" applyProtection="1">
      <protection locked="0"/>
    </xf>
    <xf numFmtId="0" fontId="6" fillId="0" borderId="0" xfId="7" applyFont="1" applyProtection="1">
      <protection locked="0"/>
    </xf>
    <xf numFmtId="0" fontId="8" fillId="0" borderId="0" xfId="7" applyFont="1" applyAlignment="1">
      <alignment wrapText="1"/>
    </xf>
    <xf numFmtId="164" fontId="3" fillId="0" borderId="0" xfId="1" applyFont="1" applyProtection="1">
      <protection locked="0"/>
    </xf>
    <xf numFmtId="164" fontId="3" fillId="0" borderId="0" xfId="1" applyFont="1" applyAlignment="1" applyProtection="1">
      <alignment vertical="center"/>
      <protection locked="0"/>
    </xf>
    <xf numFmtId="164" fontId="3" fillId="0" borderId="2" xfId="1" applyFont="1" applyBorder="1" applyProtection="1">
      <protection locked="0"/>
    </xf>
    <xf numFmtId="164" fontId="3" fillId="0" borderId="0" xfId="1" applyFont="1" applyAlignment="1" applyProtection="1">
      <alignment horizontal="center"/>
      <protection locked="0"/>
    </xf>
    <xf numFmtId="164" fontId="6" fillId="0" borderId="2" xfId="1" applyFont="1" applyBorder="1" applyProtection="1">
      <protection locked="0"/>
    </xf>
    <xf numFmtId="164" fontId="7" fillId="0" borderId="6" xfId="1" applyFont="1" applyBorder="1" applyAlignment="1" applyProtection="1">
      <alignment horizontal="center"/>
      <protection locked="0"/>
    </xf>
    <xf numFmtId="164" fontId="7" fillId="2" borderId="6" xfId="1" applyFont="1" applyFill="1" applyBorder="1" applyAlignment="1" applyProtection="1">
      <alignment horizontal="center"/>
      <protection locked="0"/>
    </xf>
    <xf numFmtId="164" fontId="7" fillId="0" borderId="8" xfId="1" applyFont="1" applyBorder="1" applyAlignment="1" applyProtection="1">
      <alignment horizontal="center"/>
      <protection locked="0"/>
    </xf>
    <xf numFmtId="164" fontId="3" fillId="0" borderId="0" xfId="1" applyFont="1"/>
    <xf numFmtId="164" fontId="3" fillId="0" borderId="3" xfId="1" applyFont="1" applyBorder="1" applyProtection="1">
      <protection locked="0"/>
    </xf>
    <xf numFmtId="164" fontId="3" fillId="0" borderId="5" xfId="1" applyFont="1" applyBorder="1" applyProtection="1">
      <protection locked="0"/>
    </xf>
    <xf numFmtId="164" fontId="3" fillId="0" borderId="5" xfId="1" applyFont="1" applyBorder="1" applyAlignment="1" applyProtection="1">
      <alignment horizontal="center"/>
      <protection locked="0"/>
    </xf>
    <xf numFmtId="164" fontId="7" fillId="2" borderId="7" xfId="1" applyFont="1" applyFill="1" applyBorder="1" applyAlignment="1" applyProtection="1">
      <alignment horizontal="center"/>
      <protection locked="0"/>
    </xf>
    <xf numFmtId="0" fontId="8" fillId="0" borderId="0" xfId="7" applyFont="1" applyAlignment="1">
      <alignment vertical="center"/>
    </xf>
    <xf numFmtId="0" fontId="3" fillId="0" borderId="0" xfId="7" applyAlignment="1" applyProtection="1">
      <alignment horizontal="left"/>
      <protection locked="0"/>
    </xf>
    <xf numFmtId="0" fontId="5" fillId="0" borderId="0" xfId="7" applyFont="1" applyAlignment="1">
      <alignment horizontal="center"/>
    </xf>
    <xf numFmtId="0" fontId="3" fillId="0" borderId="4" xfId="7" applyBorder="1" applyAlignment="1" applyProtection="1">
      <alignment horizontal="left" vertical="top"/>
      <protection locked="0"/>
    </xf>
    <xf numFmtId="0" fontId="3" fillId="0" borderId="0" xfId="7" applyAlignment="1" applyProtection="1">
      <alignment horizontal="left" vertical="top"/>
      <protection locked="0"/>
    </xf>
    <xf numFmtId="0" fontId="3" fillId="0" borderId="0" xfId="7" applyAlignment="1" applyProtection="1">
      <alignment horizontal="center"/>
      <protection locked="0"/>
    </xf>
    <xf numFmtId="0" fontId="3" fillId="0" borderId="4" xfId="7" applyBorder="1" applyAlignment="1" applyProtection="1">
      <alignment horizontal="left"/>
      <protection locked="0"/>
    </xf>
    <xf numFmtId="0" fontId="7" fillId="0" borderId="0" xfId="7" applyFont="1" applyAlignment="1" applyProtection="1">
      <alignment horizontal="center"/>
      <protection locked="0"/>
    </xf>
  </cellXfs>
  <cellStyles count="8">
    <cellStyle name="Comma" xfId="1" builtinId="3"/>
    <cellStyle name="Comma 3 2" xfId="5" xr:uid="{2D627004-D706-4308-8302-6C8242EA2D38}"/>
    <cellStyle name="Comma 4" xfId="6" xr:uid="{671BE49D-81E7-4776-9225-21EBFF5C8240}"/>
    <cellStyle name="Normal" xfId="0" builtinId="0"/>
    <cellStyle name="Normal 2" xfId="2" xr:uid="{CADF94BF-67B3-409A-BBC9-F762010F00CF}"/>
    <cellStyle name="Normal 2 2 2" xfId="3" xr:uid="{ACBD6C53-56D9-468E-A445-CD53012571DE}"/>
    <cellStyle name="Normal 3" xfId="4" xr:uid="{A9D97F5D-13E7-441D-AEB0-5F6D9B83B940}"/>
    <cellStyle name="Normal 4" xfId="7" xr:uid="{39CC6ED1-0091-4A2D-8C3E-3171E3A0F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899978</xdr:colOff>
      <xdr:row>58</xdr:row>
      <xdr:rowOff>293220</xdr:rowOff>
    </xdr:from>
    <xdr:to>
      <xdr:col>5</xdr:col>
      <xdr:colOff>412373</xdr:colOff>
      <xdr:row>58</xdr:row>
      <xdr:rowOff>295835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70C5D4D-86B4-411B-B21B-598C8DADB02C}"/>
            </a:ext>
          </a:extLst>
        </xdr:cNvPr>
        <xdr:cNvCxnSpPr/>
      </xdr:nvCxnSpPr>
      <xdr:spPr>
        <a:xfrm>
          <a:off x="5144318" y="11106000"/>
          <a:ext cx="1569795" cy="261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1201270</xdr:colOff>
      <xdr:row>59</xdr:row>
      <xdr:rowOff>0</xdr:rowOff>
    </xdr:from>
    <xdr:to>
      <xdr:col>2</xdr:col>
      <xdr:colOff>62753</xdr:colOff>
      <xdr:row>59</xdr:row>
      <xdr:rowOff>11281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730B2A-F3CF-4283-ADD5-36776F89E8A7}"/>
            </a:ext>
          </a:extLst>
        </xdr:cNvPr>
        <xdr:cNvCxnSpPr/>
      </xdr:nvCxnSpPr>
      <xdr:spPr>
        <a:xfrm flipV="1">
          <a:off x="1201270" y="11117580"/>
          <a:ext cx="1680883" cy="11281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899978</xdr:colOff>
      <xdr:row>58</xdr:row>
      <xdr:rowOff>293220</xdr:rowOff>
    </xdr:from>
    <xdr:to>
      <xdr:col>5</xdr:col>
      <xdr:colOff>412373</xdr:colOff>
      <xdr:row>58</xdr:row>
      <xdr:rowOff>295835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03DF67-3A69-4BCC-BAC6-BFA74CF3579C}"/>
            </a:ext>
          </a:extLst>
        </xdr:cNvPr>
        <xdr:cNvCxnSpPr/>
      </xdr:nvCxnSpPr>
      <xdr:spPr>
        <a:xfrm>
          <a:off x="5144318" y="11106000"/>
          <a:ext cx="1569795" cy="261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1201270</xdr:colOff>
      <xdr:row>59</xdr:row>
      <xdr:rowOff>0</xdr:rowOff>
    </xdr:from>
    <xdr:to>
      <xdr:col>2</xdr:col>
      <xdr:colOff>62753</xdr:colOff>
      <xdr:row>59</xdr:row>
      <xdr:rowOff>11281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BC6E22B-AD19-4566-A66D-52F768A53DB1}"/>
            </a:ext>
          </a:extLst>
        </xdr:cNvPr>
        <xdr:cNvCxnSpPr/>
      </xdr:nvCxnSpPr>
      <xdr:spPr>
        <a:xfrm flipV="1">
          <a:off x="1201270" y="11117580"/>
          <a:ext cx="1680883" cy="11281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899978</xdr:colOff>
      <xdr:row>58</xdr:row>
      <xdr:rowOff>293220</xdr:rowOff>
    </xdr:from>
    <xdr:to>
      <xdr:col>5</xdr:col>
      <xdr:colOff>412373</xdr:colOff>
      <xdr:row>58</xdr:row>
      <xdr:rowOff>295835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2BA3A8A-4BE0-43E1-A128-DDAF4C34DEAE}"/>
            </a:ext>
          </a:extLst>
        </xdr:cNvPr>
        <xdr:cNvCxnSpPr/>
      </xdr:nvCxnSpPr>
      <xdr:spPr>
        <a:xfrm>
          <a:off x="5144318" y="11106000"/>
          <a:ext cx="1569795" cy="261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1201270</xdr:colOff>
      <xdr:row>59</xdr:row>
      <xdr:rowOff>0</xdr:rowOff>
    </xdr:from>
    <xdr:to>
      <xdr:col>2</xdr:col>
      <xdr:colOff>62753</xdr:colOff>
      <xdr:row>59</xdr:row>
      <xdr:rowOff>11281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34A2EE9-ACAB-42B9-B09C-C80A5B01A508}"/>
            </a:ext>
          </a:extLst>
        </xdr:cNvPr>
        <xdr:cNvCxnSpPr/>
      </xdr:nvCxnSpPr>
      <xdr:spPr>
        <a:xfrm flipV="1">
          <a:off x="1201270" y="11117580"/>
          <a:ext cx="1680883" cy="11281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899978</xdr:colOff>
      <xdr:row>58</xdr:row>
      <xdr:rowOff>293220</xdr:rowOff>
    </xdr:from>
    <xdr:to>
      <xdr:col>5</xdr:col>
      <xdr:colOff>412373</xdr:colOff>
      <xdr:row>58</xdr:row>
      <xdr:rowOff>295835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F0AD9FD-74B6-49F7-A67F-3D37342BBE90}"/>
            </a:ext>
          </a:extLst>
        </xdr:cNvPr>
        <xdr:cNvCxnSpPr/>
      </xdr:nvCxnSpPr>
      <xdr:spPr>
        <a:xfrm>
          <a:off x="5144318" y="11106000"/>
          <a:ext cx="1569795" cy="261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1201270</xdr:colOff>
      <xdr:row>59</xdr:row>
      <xdr:rowOff>0</xdr:rowOff>
    </xdr:from>
    <xdr:to>
      <xdr:col>2</xdr:col>
      <xdr:colOff>62753</xdr:colOff>
      <xdr:row>59</xdr:row>
      <xdr:rowOff>11281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04064E2-1C69-40AF-AD79-0FC86DD0803B}"/>
            </a:ext>
          </a:extLst>
        </xdr:cNvPr>
        <xdr:cNvCxnSpPr/>
      </xdr:nvCxnSpPr>
      <xdr:spPr>
        <a:xfrm flipV="1">
          <a:off x="1201270" y="11117580"/>
          <a:ext cx="1680883" cy="11281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ECK%20VOUCHER%20LATEST%2010.15.12%20-%20romm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0001"/>
      <sheetName val="pldt"/>
      <sheetName val="Roldan Escueta"/>
      <sheetName val="Roldan Escueta (2)"/>
      <sheetName val="Roldan Tansengco"/>
      <sheetName val="Roldan BRENT"/>
      <sheetName val="Roldan Osmena (2)"/>
      <sheetName val="Roldan Osmena"/>
      <sheetName val="Roldan SMC"/>
      <sheetName val="Roldan ENLI"/>
      <sheetName val="Roldan BRENT2"/>
      <sheetName val="Roldan AMOSUP"/>
      <sheetName val="Roldan SMC (2)"/>
      <sheetName val="Gutierrez escueta"/>
      <sheetName val="Gutierrez insular"/>
      <sheetName val="Gutierrez Montoya"/>
      <sheetName val="Gutierrez HENSON"/>
      <sheetName val="Gutierrez enli"/>
      <sheetName val="Gutierrez BRENT"/>
      <sheetName val="Gutierrez smc"/>
      <sheetName val="G TANSENGCO"/>
      <sheetName val="G AMOSUP"/>
      <sheetName val="Gutierrez Osmena"/>
      <sheetName val="Rosas"/>
      <sheetName val="Rosas B"/>
      <sheetName val="Rosas (2)"/>
      <sheetName val="Rosas smc"/>
      <sheetName val="TANSENGCO"/>
      <sheetName val="TANSENGCO AMOSUP"/>
      <sheetName val="Rosas smc REVISION"/>
      <sheetName val="Roque"/>
      <sheetName val="Roque (2)"/>
      <sheetName val="Roque BRENT"/>
      <sheetName val="Roque SMC (2)"/>
      <sheetName val="Roque SMC"/>
      <sheetName val="Asuncion"/>
      <sheetName val="Gen. 1"/>
      <sheetName val="Gen. 1 (2)"/>
      <sheetName val="Pixar"/>
      <sheetName val="Artistic"/>
      <sheetName val="Artistic (2)"/>
      <sheetName val="SQUARE DEAL"/>
      <sheetName val="BUS TAX"/>
      <sheetName val="BROTHERS"/>
      <sheetName val="MECF"/>
      <sheetName val="SHIROARI"/>
      <sheetName val="CARINA"/>
      <sheetName val="BUS TAX 2"/>
      <sheetName val="REORDER CHECKBOOK"/>
      <sheetName val="GEN6 (2)"/>
      <sheetName val="jobsdb"/>
      <sheetName val="REYES3"/>
      <sheetName val="Nerissa"/>
      <sheetName val="BPI FT"/>
      <sheetName val="SEPARATION"/>
      <sheetName val="PINGCON"/>
      <sheetName val="SMART BRO"/>
      <sheetName val="Caabay"/>
      <sheetName val="REYES"/>
      <sheetName val="PT"/>
      <sheetName val="Innove"/>
      <sheetName val="PLDT3"/>
      <sheetName val="PLDT2"/>
      <sheetName val="AIR21"/>
      <sheetName val="Globe"/>
      <sheetName val="Globe TRIXIE"/>
      <sheetName val="Globe JTM"/>
      <sheetName val="toyota"/>
      <sheetName val="toyota (2)"/>
      <sheetName val="German (2)"/>
      <sheetName val="petty"/>
      <sheetName val="petty (2)"/>
      <sheetName val="safeway"/>
      <sheetName val="EZOBEL RENT"/>
      <sheetName val="HONDA "/>
      <sheetName val="EZOBEL-Electricity"/>
      <sheetName val="German"/>
      <sheetName val="HSBC"/>
      <sheetName val="Country"/>
      <sheetName val="Yacht"/>
      <sheetName val="PC"/>
      <sheetName val="BIR-C"/>
      <sheetName val="BIR-E"/>
      <sheetName val="BIR-VAT"/>
      <sheetName val="BIR-VAT (2)"/>
      <sheetName val="PHIC"/>
      <sheetName val="SSS"/>
      <sheetName val="SSS (2)"/>
      <sheetName val="PAGIBIG"/>
      <sheetName val="PAGIBIG (2)"/>
      <sheetName val="PAGIBIG (3)"/>
      <sheetName val="PAYROLL - 1 - 15"/>
      <sheetName val="PAYROLL - 30TH (2)"/>
      <sheetName val="BPI CHECK"/>
      <sheetName val="BIR TAX VOUCHER"/>
      <sheetName val="PAYROLL-END"/>
      <sheetName val="BING"/>
      <sheetName val="ENGINEERS"/>
      <sheetName val="PAYROLL - 15TH"/>
      <sheetName val="13TH"/>
      <sheetName val="PAYROLL - 30TH"/>
      <sheetName val="HONDA INSURANCE"/>
      <sheetName val="HONDA INSURANCE (2)"/>
      <sheetName val="standard"/>
      <sheetName val="PT (2)"/>
      <sheetName val="PT (3)"/>
      <sheetName val="JTMA INK"/>
      <sheetName val="JTMA INK (2)"/>
      <sheetName val="PHILCARE"/>
      <sheetName val="PT (6)"/>
      <sheetName val="Subaru"/>
      <sheetName val="Subaru (2)"/>
      <sheetName val="IGOT"/>
      <sheetName val="KAREN"/>
      <sheetName val="magallenes"/>
      <sheetName val="capstone"/>
      <sheetName val="GIL BAYLON"/>
      <sheetName val="DANTE"/>
      <sheetName val="saculo"/>
      <sheetName val="saculo (2)"/>
      <sheetName val="LDT"/>
      <sheetName val="KLASSIK"/>
      <sheetName val="e.zoble rental"/>
      <sheetName val="e.zoble parking"/>
      <sheetName val="checks4  (2)"/>
      <sheetName val="CONDO DUEST"/>
      <sheetName val="checks4  (3)"/>
      <sheetName val="GAVINO"/>
      <sheetName val="checks4 "/>
      <sheetName val="SUBARU3"/>
      <sheetName val="checks "/>
      <sheetName val="PEOPLES"/>
      <sheetName val="checks (2)"/>
      <sheetName val="PEOPLES (2)"/>
      <sheetName val="checks"/>
      <sheetName val="Sheet3"/>
      <sheetName val="PEOPLES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>
        <row r="14">
          <cell r="K14" t="str">
            <v>One</v>
          </cell>
          <cell r="L14" t="str">
            <v>Eleven</v>
          </cell>
          <cell r="M14" t="str">
            <v xml:space="preserve">Ten </v>
          </cell>
        </row>
        <row r="15">
          <cell r="K15" t="str">
            <v>Two</v>
          </cell>
          <cell r="L15" t="str">
            <v>Twelve</v>
          </cell>
          <cell r="M15" t="str">
            <v xml:space="preserve">Twenty </v>
          </cell>
        </row>
        <row r="16">
          <cell r="K16" t="str">
            <v>Three</v>
          </cell>
          <cell r="L16" t="str">
            <v>Thirteen</v>
          </cell>
          <cell r="M16" t="str">
            <v xml:space="preserve">Thirty </v>
          </cell>
        </row>
        <row r="17">
          <cell r="K17" t="str">
            <v>Four</v>
          </cell>
          <cell r="L17" t="str">
            <v>Fourteen</v>
          </cell>
          <cell r="M17" t="str">
            <v xml:space="preserve">Forty </v>
          </cell>
        </row>
        <row r="18">
          <cell r="K18" t="str">
            <v>Five</v>
          </cell>
          <cell r="L18" t="str">
            <v>Fifteen</v>
          </cell>
          <cell r="M18" t="str">
            <v xml:space="preserve">Fifty </v>
          </cell>
        </row>
        <row r="19">
          <cell r="K19" t="str">
            <v>Six</v>
          </cell>
          <cell r="L19" t="str">
            <v>Sixteen</v>
          </cell>
          <cell r="M19" t="str">
            <v xml:space="preserve">Sixty </v>
          </cell>
        </row>
        <row r="20">
          <cell r="K20" t="str">
            <v>Seven</v>
          </cell>
          <cell r="L20" t="str">
            <v>Seventeen</v>
          </cell>
          <cell r="M20" t="str">
            <v xml:space="preserve">Seventy </v>
          </cell>
        </row>
        <row r="21">
          <cell r="K21" t="str">
            <v>Eight</v>
          </cell>
          <cell r="L21" t="str">
            <v>Eighteen</v>
          </cell>
          <cell r="M21" t="str">
            <v xml:space="preserve">Eighty </v>
          </cell>
        </row>
        <row r="22">
          <cell r="K22" t="str">
            <v>Nine</v>
          </cell>
          <cell r="L22" t="str">
            <v>Nineteen</v>
          </cell>
          <cell r="M22" t="str">
            <v xml:space="preserve">Ninety </v>
          </cell>
        </row>
      </sheetData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5E59-72F9-49E7-A2E7-30AEBFD4CFA7}">
  <dimension ref="A1:G60"/>
  <sheetViews>
    <sheetView zoomScale="85" zoomScaleNormal="85" workbookViewId="0">
      <selection activeCell="A4" sqref="A4:G4"/>
    </sheetView>
  </sheetViews>
  <sheetFormatPr defaultRowHeight="14.4" x14ac:dyDescent="0.3"/>
  <cols>
    <col min="1" max="1" width="20.33203125" style="3" customWidth="1"/>
    <col min="2" max="4" width="20.77734375" style="3" customWidth="1"/>
    <col min="5" max="5" width="9.21875" style="3" customWidth="1"/>
    <col min="6" max="6" width="15" style="21" bestFit="1" customWidth="1"/>
    <col min="7" max="7" width="14" style="29" bestFit="1" customWidth="1"/>
    <col min="8" max="16384" width="8.88671875" style="4"/>
  </cols>
  <sheetData>
    <row r="1" spans="1:7" x14ac:dyDescent="0.3">
      <c r="A1" s="1" t="s">
        <v>2</v>
      </c>
      <c r="B1" s="2"/>
      <c r="C1" s="2"/>
      <c r="D1" s="2"/>
    </row>
    <row r="2" spans="1:7" s="5" customFormat="1" x14ac:dyDescent="0.3">
      <c r="A2" s="1" t="s">
        <v>3</v>
      </c>
      <c r="F2" s="22"/>
      <c r="G2" s="22"/>
    </row>
    <row r="3" spans="1:7" s="5" customFormat="1" x14ac:dyDescent="0.3">
      <c r="A3" s="6"/>
      <c r="F3" s="22"/>
      <c r="G3" s="22"/>
    </row>
    <row r="4" spans="1:7" x14ac:dyDescent="0.3">
      <c r="A4" s="36" t="s">
        <v>4</v>
      </c>
      <c r="B4" s="36"/>
      <c r="C4" s="36"/>
      <c r="D4" s="36"/>
      <c r="E4" s="36"/>
      <c r="F4" s="36"/>
      <c r="G4" s="36"/>
    </row>
    <row r="5" spans="1:7" x14ac:dyDescent="0.3">
      <c r="B5" s="7"/>
      <c r="C5" s="7"/>
      <c r="D5" s="7"/>
    </row>
    <row r="6" spans="1:7" x14ac:dyDescent="0.3">
      <c r="A6" s="8" t="s">
        <v>5</v>
      </c>
      <c r="B6" s="34" t="s">
        <v>49</v>
      </c>
      <c r="C6" s="9"/>
      <c r="D6" s="8" t="s">
        <v>6</v>
      </c>
      <c r="E6" s="3">
        <v>2025</v>
      </c>
    </row>
    <row r="7" spans="1:7" x14ac:dyDescent="0.3">
      <c r="A7" s="10" t="s">
        <v>7</v>
      </c>
      <c r="B7" s="20" t="s">
        <v>50</v>
      </c>
      <c r="C7" s="11"/>
      <c r="D7" s="12" t="s">
        <v>8</v>
      </c>
      <c r="E7" s="3">
        <v>1</v>
      </c>
    </row>
    <row r="8" spans="1:7" x14ac:dyDescent="0.3">
      <c r="A8" s="10" t="s">
        <v>9</v>
      </c>
      <c r="B8" s="20" t="s">
        <v>51</v>
      </c>
      <c r="C8" s="11"/>
      <c r="D8" s="13"/>
    </row>
    <row r="10" spans="1:7" x14ac:dyDescent="0.3">
      <c r="A10" s="14" t="s">
        <v>10</v>
      </c>
      <c r="B10" s="15"/>
      <c r="C10" s="15"/>
      <c r="D10" s="15"/>
      <c r="E10" s="15"/>
      <c r="F10" s="23"/>
      <c r="G10" s="30"/>
    </row>
    <row r="11" spans="1:7" x14ac:dyDescent="0.3">
      <c r="A11" s="16"/>
      <c r="B11" s="3" t="s">
        <v>11</v>
      </c>
      <c r="G11" s="31"/>
    </row>
    <row r="12" spans="1:7" x14ac:dyDescent="0.3">
      <c r="A12" s="16"/>
      <c r="C12" s="35" t="s">
        <v>12</v>
      </c>
      <c r="D12" s="35"/>
      <c r="E12" s="35"/>
      <c r="F12" s="24">
        <v>737772.70399999991</v>
      </c>
      <c r="G12" s="31"/>
    </row>
    <row r="13" spans="1:7" x14ac:dyDescent="0.3">
      <c r="A13" s="16"/>
      <c r="C13" s="35" t="s">
        <v>13</v>
      </c>
      <c r="D13" s="35"/>
      <c r="E13" s="35"/>
      <c r="F13" s="24">
        <v>29588058</v>
      </c>
      <c r="G13" s="31"/>
    </row>
    <row r="14" spans="1:7" x14ac:dyDescent="0.3">
      <c r="A14" s="16"/>
      <c r="C14" s="35" t="s">
        <v>14</v>
      </c>
      <c r="D14" s="35"/>
      <c r="E14" s="35"/>
      <c r="F14" s="24">
        <v>2222223.3629999999</v>
      </c>
      <c r="G14" s="31"/>
    </row>
    <row r="15" spans="1:7" x14ac:dyDescent="0.3">
      <c r="A15" s="16"/>
      <c r="C15" s="35" t="s">
        <v>15</v>
      </c>
      <c r="D15" s="35"/>
      <c r="E15" s="35"/>
      <c r="F15" s="24">
        <v>1646.1599999999999</v>
      </c>
      <c r="G15" s="31"/>
    </row>
    <row r="16" spans="1:7" x14ac:dyDescent="0.3">
      <c r="A16" s="16"/>
      <c r="C16" s="35" t="s">
        <v>16</v>
      </c>
      <c r="D16" s="35"/>
      <c r="E16" s="35"/>
      <c r="F16" s="24">
        <v>0</v>
      </c>
      <c r="G16" s="31"/>
    </row>
    <row r="17" spans="1:7" x14ac:dyDescent="0.3">
      <c r="A17" s="16"/>
      <c r="C17" s="35" t="s">
        <v>17</v>
      </c>
      <c r="D17" s="35"/>
      <c r="E17" s="35"/>
      <c r="F17" s="24">
        <v>1700848.2607142855</v>
      </c>
      <c r="G17" s="31"/>
    </row>
    <row r="18" spans="1:7" x14ac:dyDescent="0.3">
      <c r="A18" s="16"/>
      <c r="C18" s="35" t="s">
        <v>18</v>
      </c>
      <c r="D18" s="35"/>
      <c r="E18" s="35"/>
      <c r="F18" s="26">
        <f>SUM(F12:F17)</f>
        <v>34250548.487714291</v>
      </c>
      <c r="G18" s="31"/>
    </row>
    <row r="19" spans="1:7" x14ac:dyDescent="0.3">
      <c r="A19" s="16"/>
      <c r="B19" s="3" t="s">
        <v>19</v>
      </c>
      <c r="G19" s="31"/>
    </row>
    <row r="20" spans="1:7" x14ac:dyDescent="0.3">
      <c r="A20" s="16"/>
      <c r="C20" s="3" t="s">
        <v>20</v>
      </c>
      <c r="G20" s="31"/>
    </row>
    <row r="21" spans="1:7" x14ac:dyDescent="0.3">
      <c r="A21" s="16"/>
      <c r="C21" s="3" t="s">
        <v>21</v>
      </c>
      <c r="F21" s="24">
        <v>1771272.237714286</v>
      </c>
      <c r="G21" s="31"/>
    </row>
    <row r="22" spans="1:7" x14ac:dyDescent="0.3">
      <c r="A22" s="16"/>
      <c r="C22" s="3" t="s">
        <v>22</v>
      </c>
      <c r="F22" s="24">
        <v>12234247.890000001</v>
      </c>
      <c r="G22" s="31"/>
    </row>
    <row r="23" spans="1:7" x14ac:dyDescent="0.3">
      <c r="A23" s="16"/>
      <c r="C23" s="3" t="s">
        <v>23</v>
      </c>
      <c r="F23" s="24">
        <v>0</v>
      </c>
      <c r="G23" s="31"/>
    </row>
    <row r="24" spans="1:7" x14ac:dyDescent="0.3">
      <c r="A24" s="16"/>
      <c r="C24" s="3" t="s">
        <v>24</v>
      </c>
      <c r="F24" s="24">
        <v>7230308.9900000002</v>
      </c>
      <c r="G24" s="31"/>
    </row>
    <row r="25" spans="1:7" x14ac:dyDescent="0.3">
      <c r="A25" s="16"/>
      <c r="C25" s="3" t="s">
        <v>25</v>
      </c>
      <c r="F25" s="28">
        <f>SUM(F21:F24)</f>
        <v>21235829.117714286</v>
      </c>
      <c r="G25" s="31"/>
    </row>
    <row r="26" spans="1:7" x14ac:dyDescent="0.3">
      <c r="A26" s="16"/>
      <c r="B26" s="3" t="s">
        <v>26</v>
      </c>
      <c r="F26" s="27">
        <f>F18-F25</f>
        <v>13014719.370000005</v>
      </c>
      <c r="G26" s="31"/>
    </row>
    <row r="27" spans="1:7" x14ac:dyDescent="0.3">
      <c r="A27" s="16"/>
      <c r="F27" s="24"/>
      <c r="G27" s="31"/>
    </row>
    <row r="28" spans="1:7" x14ac:dyDescent="0.3">
      <c r="A28" s="16" t="s">
        <v>27</v>
      </c>
      <c r="G28" s="31"/>
    </row>
    <row r="29" spans="1:7" x14ac:dyDescent="0.3">
      <c r="A29" s="16"/>
      <c r="B29" s="3" t="s">
        <v>11</v>
      </c>
      <c r="G29" s="31"/>
    </row>
    <row r="30" spans="1:7" x14ac:dyDescent="0.3">
      <c r="A30" s="16"/>
      <c r="C30" s="35" t="s">
        <v>28</v>
      </c>
      <c r="D30" s="35"/>
      <c r="E30" s="35"/>
      <c r="F30" s="24">
        <v>0</v>
      </c>
      <c r="G30" s="31"/>
    </row>
    <row r="31" spans="1:7" x14ac:dyDescent="0.3">
      <c r="A31" s="16"/>
      <c r="C31" s="35" t="s">
        <v>29</v>
      </c>
      <c r="D31" s="35"/>
      <c r="E31" s="35"/>
      <c r="F31" s="24">
        <v>0</v>
      </c>
      <c r="G31" s="31"/>
    </row>
    <row r="32" spans="1:7" x14ac:dyDescent="0.3">
      <c r="A32" s="16"/>
      <c r="C32" s="35" t="s">
        <v>30</v>
      </c>
      <c r="D32" s="35"/>
      <c r="E32" s="35"/>
      <c r="F32" s="24">
        <v>0</v>
      </c>
      <c r="G32" s="31"/>
    </row>
    <row r="33" spans="1:7" x14ac:dyDescent="0.3">
      <c r="A33" s="16"/>
      <c r="C33" s="35" t="s">
        <v>18</v>
      </c>
      <c r="D33" s="35"/>
      <c r="E33" s="35"/>
      <c r="F33" s="26">
        <f>SUM(F30:F32)</f>
        <v>0</v>
      </c>
      <c r="G33" s="31"/>
    </row>
    <row r="34" spans="1:7" x14ac:dyDescent="0.3">
      <c r="A34" s="16"/>
      <c r="B34" s="3" t="s">
        <v>19</v>
      </c>
      <c r="G34" s="31"/>
    </row>
    <row r="35" spans="1:7" x14ac:dyDescent="0.3">
      <c r="A35" s="16"/>
      <c r="C35" s="35" t="s">
        <v>31</v>
      </c>
      <c r="D35" s="35"/>
      <c r="E35" s="35"/>
      <c r="F35" s="24">
        <v>4267780.32</v>
      </c>
      <c r="G35" s="31"/>
    </row>
    <row r="36" spans="1:7" x14ac:dyDescent="0.3">
      <c r="A36" s="16"/>
      <c r="C36" s="35" t="s">
        <v>32</v>
      </c>
      <c r="D36" s="35"/>
      <c r="E36" s="35"/>
      <c r="F36" s="24">
        <v>0</v>
      </c>
      <c r="G36" s="31"/>
    </row>
    <row r="37" spans="1:7" x14ac:dyDescent="0.3">
      <c r="A37" s="16"/>
      <c r="C37" s="35" t="s">
        <v>33</v>
      </c>
      <c r="D37" s="35"/>
      <c r="E37" s="35"/>
      <c r="F37" s="24">
        <v>0</v>
      </c>
      <c r="G37" s="31"/>
    </row>
    <row r="38" spans="1:7" x14ac:dyDescent="0.3">
      <c r="A38" s="16"/>
      <c r="C38" s="35" t="s">
        <v>25</v>
      </c>
      <c r="D38" s="35"/>
      <c r="E38" s="35"/>
      <c r="F38" s="28">
        <f>SUM(F35:F37)</f>
        <v>4267780.32</v>
      </c>
      <c r="G38" s="31"/>
    </row>
    <row r="39" spans="1:7" x14ac:dyDescent="0.3">
      <c r="A39" s="16"/>
      <c r="B39" s="35" t="s">
        <v>34</v>
      </c>
      <c r="C39" s="35"/>
      <c r="D39" s="35"/>
      <c r="E39" s="35"/>
      <c r="F39" s="27">
        <f>F33-F38</f>
        <v>-4267780.32</v>
      </c>
      <c r="G39" s="31"/>
    </row>
    <row r="40" spans="1:7" x14ac:dyDescent="0.3">
      <c r="A40" s="16"/>
      <c r="B40" s="17"/>
      <c r="C40" s="17"/>
      <c r="D40" s="17"/>
      <c r="E40" s="17"/>
      <c r="F40" s="24"/>
      <c r="G40" s="31"/>
    </row>
    <row r="41" spans="1:7" x14ac:dyDescent="0.3">
      <c r="A41" s="37" t="s">
        <v>0</v>
      </c>
      <c r="B41" s="38"/>
      <c r="C41" s="38"/>
      <c r="D41" s="38"/>
      <c r="E41" s="38"/>
      <c r="G41" s="31"/>
    </row>
    <row r="42" spans="1:7" x14ac:dyDescent="0.3">
      <c r="A42" s="16"/>
      <c r="B42" s="3" t="s">
        <v>11</v>
      </c>
      <c r="G42" s="31"/>
    </row>
    <row r="43" spans="1:7" x14ac:dyDescent="0.3">
      <c r="A43" s="16"/>
      <c r="C43" s="35" t="s">
        <v>35</v>
      </c>
      <c r="D43" s="35"/>
      <c r="E43" s="35"/>
      <c r="F43" s="24">
        <v>0</v>
      </c>
      <c r="G43" s="31"/>
    </row>
    <row r="44" spans="1:7" x14ac:dyDescent="0.3">
      <c r="A44" s="16"/>
      <c r="C44" s="35" t="s">
        <v>36</v>
      </c>
      <c r="D44" s="35"/>
      <c r="E44" s="35"/>
      <c r="F44" s="24">
        <v>0</v>
      </c>
      <c r="G44" s="31"/>
    </row>
    <row r="45" spans="1:7" x14ac:dyDescent="0.3">
      <c r="A45" s="16"/>
      <c r="C45" s="35" t="s">
        <v>37</v>
      </c>
      <c r="D45" s="35"/>
      <c r="E45" s="35"/>
      <c r="F45" s="26">
        <f>SUM(F43:F44)</f>
        <v>0</v>
      </c>
      <c r="G45" s="31"/>
    </row>
    <row r="46" spans="1:7" x14ac:dyDescent="0.3">
      <c r="A46" s="16"/>
      <c r="B46" s="3" t="s">
        <v>19</v>
      </c>
      <c r="G46" s="31"/>
    </row>
    <row r="47" spans="1:7" x14ac:dyDescent="0.3">
      <c r="A47" s="16"/>
      <c r="C47" s="35" t="s">
        <v>38</v>
      </c>
      <c r="D47" s="35"/>
      <c r="E47" s="35"/>
      <c r="F47" s="24">
        <v>0</v>
      </c>
      <c r="G47" s="31"/>
    </row>
    <row r="48" spans="1:7" x14ac:dyDescent="0.3">
      <c r="A48" s="16"/>
      <c r="C48" s="35" t="s">
        <v>39</v>
      </c>
      <c r="D48" s="35"/>
      <c r="E48" s="35"/>
      <c r="F48" s="24">
        <v>0</v>
      </c>
      <c r="G48" s="31"/>
    </row>
    <row r="49" spans="1:7" x14ac:dyDescent="0.3">
      <c r="A49" s="16"/>
      <c r="C49" s="35" t="s">
        <v>40</v>
      </c>
      <c r="D49" s="35"/>
      <c r="E49" s="35"/>
      <c r="F49" s="26">
        <f>SUM(F47:F48)</f>
        <v>0</v>
      </c>
      <c r="G49" s="31"/>
    </row>
    <row r="50" spans="1:7" x14ac:dyDescent="0.3">
      <c r="A50" s="16"/>
      <c r="B50" s="35" t="s">
        <v>41</v>
      </c>
      <c r="C50" s="35"/>
      <c r="D50" s="35"/>
      <c r="E50" s="35"/>
      <c r="F50" s="27">
        <f>F45-F49</f>
        <v>0</v>
      </c>
      <c r="G50" s="31"/>
    </row>
    <row r="51" spans="1:7" x14ac:dyDescent="0.3">
      <c r="A51" s="16"/>
      <c r="B51" s="17"/>
      <c r="C51" s="17"/>
      <c r="D51" s="17"/>
      <c r="E51" s="17"/>
      <c r="F51" s="24"/>
      <c r="G51" s="31"/>
    </row>
    <row r="52" spans="1:7" x14ac:dyDescent="0.3">
      <c r="A52" s="40" t="s">
        <v>42</v>
      </c>
      <c r="B52" s="35"/>
      <c r="C52" s="35"/>
      <c r="D52" s="35"/>
      <c r="G52" s="32">
        <f>F26+F39+F50</f>
        <v>8746939.0500000045</v>
      </c>
    </row>
    <row r="53" spans="1:7" x14ac:dyDescent="0.3">
      <c r="A53" s="40" t="s">
        <v>43</v>
      </c>
      <c r="B53" s="35"/>
      <c r="C53" s="35"/>
      <c r="D53" s="35"/>
      <c r="G53" s="32">
        <v>9533826.7568869162</v>
      </c>
    </row>
    <row r="54" spans="1:7" x14ac:dyDescent="0.3">
      <c r="A54" s="40" t="s">
        <v>44</v>
      </c>
      <c r="B54" s="35"/>
      <c r="C54" s="35"/>
      <c r="D54" s="35"/>
      <c r="G54" s="33">
        <f>G52+G53</f>
        <v>18280765.806886919</v>
      </c>
    </row>
    <row r="55" spans="1:7" x14ac:dyDescent="0.3">
      <c r="A55" s="16"/>
      <c r="G55" s="31"/>
    </row>
    <row r="56" spans="1:7" x14ac:dyDescent="0.3">
      <c r="A56" s="18"/>
      <c r="B56" s="18"/>
      <c r="C56" s="18"/>
      <c r="D56" s="18"/>
      <c r="E56" s="18"/>
      <c r="F56" s="25"/>
      <c r="G56" s="25"/>
    </row>
    <row r="57" spans="1:7" x14ac:dyDescent="0.3">
      <c r="A57" s="19" t="s">
        <v>45</v>
      </c>
    </row>
    <row r="58" spans="1:7" ht="30.6" customHeight="1" x14ac:dyDescent="0.3">
      <c r="A58" s="19"/>
    </row>
    <row r="59" spans="1:7" ht="24" customHeight="1" x14ac:dyDescent="0.3">
      <c r="A59" s="41" t="s">
        <v>1</v>
      </c>
      <c r="B59" s="41"/>
      <c r="C59" s="41"/>
      <c r="D59" s="41" t="s">
        <v>48</v>
      </c>
      <c r="E59" s="41"/>
      <c r="F59" s="41"/>
      <c r="G59" s="41"/>
    </row>
    <row r="60" spans="1:7" x14ac:dyDescent="0.3">
      <c r="A60" s="39" t="s">
        <v>46</v>
      </c>
      <c r="B60" s="39"/>
      <c r="C60" s="39"/>
      <c r="D60" s="39" t="s">
        <v>47</v>
      </c>
      <c r="E60" s="39"/>
      <c r="F60" s="39"/>
      <c r="G60" s="39"/>
    </row>
  </sheetData>
  <sheetProtection formatCells="0" formatColumns="0" formatRows="0" insertColumns="0" insertRows="0" insertHyperlinks="0" deleteColumns="0" deleteRows="0" sort="0" autoFilter="0" pivotTables="0"/>
  <mergeCells count="32">
    <mergeCell ref="A60:C60"/>
    <mergeCell ref="D60:G60"/>
    <mergeCell ref="B50:E50"/>
    <mergeCell ref="A52:D52"/>
    <mergeCell ref="A53:D53"/>
    <mergeCell ref="A54:D54"/>
    <mergeCell ref="A59:C59"/>
    <mergeCell ref="D59:G59"/>
    <mergeCell ref="C49:E49"/>
    <mergeCell ref="C35:E35"/>
    <mergeCell ref="C36:E36"/>
    <mergeCell ref="C37:E37"/>
    <mergeCell ref="C38:E38"/>
    <mergeCell ref="B39:E39"/>
    <mergeCell ref="A41:E41"/>
    <mergeCell ref="C43:E43"/>
    <mergeCell ref="C44:E44"/>
    <mergeCell ref="C45:E45"/>
    <mergeCell ref="C47:E47"/>
    <mergeCell ref="C48:E48"/>
    <mergeCell ref="C33:E33"/>
    <mergeCell ref="A4:G4"/>
    <mergeCell ref="C12:E12"/>
    <mergeCell ref="C13:E13"/>
    <mergeCell ref="C14:E14"/>
    <mergeCell ref="C15:E15"/>
    <mergeCell ref="C16:E16"/>
    <mergeCell ref="C17:E17"/>
    <mergeCell ref="C18:E18"/>
    <mergeCell ref="C30:E30"/>
    <mergeCell ref="C31:E31"/>
    <mergeCell ref="C32:E32"/>
  </mergeCells>
  <printOptions horizontalCentered="1"/>
  <pageMargins left="0.19685039370078741" right="0.19685039370078741" top="0.78740157480314965" bottom="0.59055118110236227" header="0.31496062992125984" footer="0.31496062992125984"/>
  <pageSetup paperSize="14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FA12-0F11-45A7-BC20-988AD29F9517}">
  <dimension ref="A1:G60"/>
  <sheetViews>
    <sheetView zoomScale="85" zoomScaleNormal="85" workbookViewId="0">
      <selection activeCell="G54" sqref="G54"/>
    </sheetView>
  </sheetViews>
  <sheetFormatPr defaultRowHeight="14.4" x14ac:dyDescent="0.3"/>
  <cols>
    <col min="1" max="1" width="20.33203125" style="3" customWidth="1"/>
    <col min="2" max="4" width="20.77734375" style="3" customWidth="1"/>
    <col min="5" max="5" width="9.21875" style="3" customWidth="1"/>
    <col min="6" max="6" width="15" style="21" bestFit="1" customWidth="1"/>
    <col min="7" max="7" width="14" style="29" bestFit="1" customWidth="1"/>
    <col min="8" max="16384" width="8.88671875" style="4"/>
  </cols>
  <sheetData>
    <row r="1" spans="1:7" x14ac:dyDescent="0.3">
      <c r="A1" s="1" t="s">
        <v>2</v>
      </c>
      <c r="B1" s="2"/>
      <c r="C1" s="2"/>
      <c r="D1" s="2"/>
    </row>
    <row r="2" spans="1:7" s="5" customFormat="1" x14ac:dyDescent="0.3">
      <c r="A2" s="1" t="s">
        <v>3</v>
      </c>
      <c r="F2" s="22"/>
      <c r="G2" s="22"/>
    </row>
    <row r="3" spans="1:7" s="5" customFormat="1" x14ac:dyDescent="0.3">
      <c r="A3" s="6"/>
      <c r="F3" s="22"/>
      <c r="G3" s="22"/>
    </row>
    <row r="4" spans="1:7" x14ac:dyDescent="0.3">
      <c r="A4" s="36" t="s">
        <v>4</v>
      </c>
      <c r="B4" s="36"/>
      <c r="C4" s="36"/>
      <c r="D4" s="36"/>
      <c r="E4" s="36"/>
      <c r="F4" s="36"/>
      <c r="G4" s="36"/>
    </row>
    <row r="5" spans="1:7" x14ac:dyDescent="0.3">
      <c r="B5" s="7"/>
      <c r="C5" s="7"/>
      <c r="D5" s="7"/>
    </row>
    <row r="6" spans="1:7" x14ac:dyDescent="0.3">
      <c r="A6" s="8" t="s">
        <v>5</v>
      </c>
      <c r="B6" s="34" t="s">
        <v>49</v>
      </c>
      <c r="C6" s="9"/>
      <c r="D6" s="8" t="s">
        <v>6</v>
      </c>
      <c r="E6" s="3">
        <v>2025</v>
      </c>
    </row>
    <row r="7" spans="1:7" x14ac:dyDescent="0.3">
      <c r="A7" s="10" t="s">
        <v>7</v>
      </c>
      <c r="B7" s="20" t="s">
        <v>50</v>
      </c>
      <c r="C7" s="11"/>
      <c r="D7" s="12" t="s">
        <v>8</v>
      </c>
      <c r="E7" s="3">
        <v>2</v>
      </c>
    </row>
    <row r="8" spans="1:7" x14ac:dyDescent="0.3">
      <c r="A8" s="10" t="s">
        <v>9</v>
      </c>
      <c r="B8" s="20" t="s">
        <v>51</v>
      </c>
      <c r="C8" s="11"/>
      <c r="D8" s="13"/>
    </row>
    <row r="10" spans="1:7" x14ac:dyDescent="0.3">
      <c r="A10" s="14" t="s">
        <v>10</v>
      </c>
      <c r="B10" s="15"/>
      <c r="C10" s="15"/>
      <c r="D10" s="15"/>
      <c r="E10" s="15"/>
      <c r="F10" s="23"/>
      <c r="G10" s="30"/>
    </row>
    <row r="11" spans="1:7" x14ac:dyDescent="0.3">
      <c r="A11" s="16"/>
      <c r="B11" s="3" t="s">
        <v>11</v>
      </c>
      <c r="G11" s="31"/>
    </row>
    <row r="12" spans="1:7" x14ac:dyDescent="0.3">
      <c r="A12" s="16"/>
      <c r="C12" s="35" t="s">
        <v>12</v>
      </c>
      <c r="D12" s="35"/>
      <c r="E12" s="35"/>
      <c r="F12" s="24">
        <v>810730.88</v>
      </c>
      <c r="G12" s="31"/>
    </row>
    <row r="13" spans="1:7" x14ac:dyDescent="0.3">
      <c r="A13" s="16"/>
      <c r="C13" s="35" t="s">
        <v>13</v>
      </c>
      <c r="D13" s="35"/>
      <c r="E13" s="35"/>
      <c r="F13" s="24">
        <v>59176116</v>
      </c>
      <c r="G13" s="31"/>
    </row>
    <row r="14" spans="1:7" x14ac:dyDescent="0.3">
      <c r="A14" s="16"/>
      <c r="C14" s="35" t="s">
        <v>14</v>
      </c>
      <c r="D14" s="35"/>
      <c r="E14" s="35"/>
      <c r="F14" s="24">
        <v>3846325.18</v>
      </c>
      <c r="G14" s="31"/>
    </row>
    <row r="15" spans="1:7" x14ac:dyDescent="0.3">
      <c r="A15" s="16"/>
      <c r="C15" s="35" t="s">
        <v>15</v>
      </c>
      <c r="D15" s="35"/>
      <c r="E15" s="35"/>
      <c r="F15" s="24">
        <v>1646.1599999999999</v>
      </c>
      <c r="G15" s="31"/>
    </row>
    <row r="16" spans="1:7" x14ac:dyDescent="0.3">
      <c r="A16" s="16"/>
      <c r="C16" s="35" t="s">
        <v>16</v>
      </c>
      <c r="D16" s="35"/>
      <c r="E16" s="35"/>
      <c r="F16" s="24">
        <v>0</v>
      </c>
      <c r="G16" s="31"/>
    </row>
    <row r="17" spans="1:7" x14ac:dyDescent="0.3">
      <c r="A17" s="16"/>
      <c r="C17" s="35" t="s">
        <v>17</v>
      </c>
      <c r="D17" s="35"/>
      <c r="E17" s="35"/>
      <c r="F17" s="24">
        <v>2747848.1</v>
      </c>
      <c r="G17" s="31"/>
    </row>
    <row r="18" spans="1:7" x14ac:dyDescent="0.3">
      <c r="A18" s="16"/>
      <c r="C18" s="35" t="s">
        <v>18</v>
      </c>
      <c r="D18" s="35"/>
      <c r="E18" s="35"/>
      <c r="F18" s="26">
        <f>SUM(F12:F17)</f>
        <v>66582666.32</v>
      </c>
      <c r="G18" s="31"/>
    </row>
    <row r="19" spans="1:7" x14ac:dyDescent="0.3">
      <c r="A19" s="16"/>
      <c r="B19" s="3" t="s">
        <v>19</v>
      </c>
      <c r="G19" s="31"/>
    </row>
    <row r="20" spans="1:7" x14ac:dyDescent="0.3">
      <c r="A20" s="16"/>
      <c r="C20" s="3" t="s">
        <v>20</v>
      </c>
      <c r="G20" s="31"/>
    </row>
    <row r="21" spans="1:7" x14ac:dyDescent="0.3">
      <c r="A21" s="16"/>
      <c r="C21" s="3" t="s">
        <v>21</v>
      </c>
      <c r="F21" s="24">
        <v>2232664.0299999998</v>
      </c>
      <c r="G21" s="31"/>
    </row>
    <row r="22" spans="1:7" x14ac:dyDescent="0.3">
      <c r="A22" s="16"/>
      <c r="C22" s="3" t="s">
        <v>22</v>
      </c>
      <c r="F22" s="24">
        <v>25186861.870000001</v>
      </c>
      <c r="G22" s="31"/>
    </row>
    <row r="23" spans="1:7" x14ac:dyDescent="0.3">
      <c r="A23" s="16"/>
      <c r="C23" s="3" t="s">
        <v>23</v>
      </c>
      <c r="F23" s="24">
        <v>163217.57999999999</v>
      </c>
      <c r="G23" s="31"/>
    </row>
    <row r="24" spans="1:7" x14ac:dyDescent="0.3">
      <c r="A24" s="16"/>
      <c r="C24" s="3" t="s">
        <v>24</v>
      </c>
      <c r="F24" s="24">
        <f>13618317.69+3166670.96</f>
        <v>16784988.649999999</v>
      </c>
      <c r="G24" s="31"/>
    </row>
    <row r="25" spans="1:7" x14ac:dyDescent="0.3">
      <c r="A25" s="16"/>
      <c r="C25" s="3" t="s">
        <v>25</v>
      </c>
      <c r="F25" s="28">
        <f>SUM(F21:F24)</f>
        <v>44367732.129999995</v>
      </c>
      <c r="G25" s="31"/>
    </row>
    <row r="26" spans="1:7" x14ac:dyDescent="0.3">
      <c r="A26" s="16"/>
      <c r="B26" s="3" t="s">
        <v>26</v>
      </c>
      <c r="F26" s="27">
        <f>F18-F25</f>
        <v>22214934.190000005</v>
      </c>
      <c r="G26" s="31"/>
    </row>
    <row r="27" spans="1:7" x14ac:dyDescent="0.3">
      <c r="A27" s="16"/>
      <c r="F27" s="24"/>
      <c r="G27" s="31"/>
    </row>
    <row r="28" spans="1:7" x14ac:dyDescent="0.3">
      <c r="A28" s="16" t="s">
        <v>27</v>
      </c>
      <c r="G28" s="31"/>
    </row>
    <row r="29" spans="1:7" x14ac:dyDescent="0.3">
      <c r="A29" s="16"/>
      <c r="B29" s="3" t="s">
        <v>11</v>
      </c>
      <c r="G29" s="31"/>
    </row>
    <row r="30" spans="1:7" x14ac:dyDescent="0.3">
      <c r="A30" s="16"/>
      <c r="C30" s="35" t="s">
        <v>28</v>
      </c>
      <c r="D30" s="35"/>
      <c r="E30" s="35"/>
      <c r="F30" s="24">
        <v>0</v>
      </c>
      <c r="G30" s="31"/>
    </row>
    <row r="31" spans="1:7" x14ac:dyDescent="0.3">
      <c r="A31" s="16"/>
      <c r="C31" s="35" t="s">
        <v>29</v>
      </c>
      <c r="D31" s="35"/>
      <c r="E31" s="35"/>
      <c r="F31" s="24">
        <v>0</v>
      </c>
      <c r="G31" s="31"/>
    </row>
    <row r="32" spans="1:7" x14ac:dyDescent="0.3">
      <c r="A32" s="16"/>
      <c r="C32" s="35" t="s">
        <v>30</v>
      </c>
      <c r="D32" s="35"/>
      <c r="E32" s="35"/>
      <c r="F32" s="24">
        <v>0</v>
      </c>
      <c r="G32" s="31"/>
    </row>
    <row r="33" spans="1:7" x14ac:dyDescent="0.3">
      <c r="A33" s="16"/>
      <c r="C33" s="35" t="s">
        <v>18</v>
      </c>
      <c r="D33" s="35"/>
      <c r="E33" s="35"/>
      <c r="F33" s="26">
        <f>SUM(F30:F32)</f>
        <v>0</v>
      </c>
      <c r="G33" s="31"/>
    </row>
    <row r="34" spans="1:7" x14ac:dyDescent="0.3">
      <c r="A34" s="16"/>
      <c r="B34" s="3" t="s">
        <v>19</v>
      </c>
      <c r="G34" s="31"/>
    </row>
    <row r="35" spans="1:7" x14ac:dyDescent="0.3">
      <c r="A35" s="16"/>
      <c r="C35" s="35" t="s">
        <v>31</v>
      </c>
      <c r="D35" s="35"/>
      <c r="E35" s="35"/>
      <c r="F35" s="24">
        <v>8763474.2599999998</v>
      </c>
      <c r="G35" s="31"/>
    </row>
    <row r="36" spans="1:7" x14ac:dyDescent="0.3">
      <c r="A36" s="16"/>
      <c r="C36" s="35" t="s">
        <v>32</v>
      </c>
      <c r="D36" s="35"/>
      <c r="E36" s="35"/>
      <c r="F36" s="24">
        <v>0</v>
      </c>
      <c r="G36" s="31"/>
    </row>
    <row r="37" spans="1:7" x14ac:dyDescent="0.3">
      <c r="A37" s="16"/>
      <c r="C37" s="35" t="s">
        <v>33</v>
      </c>
      <c r="D37" s="35"/>
      <c r="E37" s="35"/>
      <c r="F37" s="24">
        <v>0</v>
      </c>
      <c r="G37" s="31"/>
    </row>
    <row r="38" spans="1:7" x14ac:dyDescent="0.3">
      <c r="A38" s="16"/>
      <c r="C38" s="35" t="s">
        <v>25</v>
      </c>
      <c r="D38" s="35"/>
      <c r="E38" s="35"/>
      <c r="F38" s="28">
        <f>SUM(F35:F37)</f>
        <v>8763474.2599999998</v>
      </c>
      <c r="G38" s="31"/>
    </row>
    <row r="39" spans="1:7" x14ac:dyDescent="0.3">
      <c r="A39" s="16"/>
      <c r="B39" s="35" t="s">
        <v>34</v>
      </c>
      <c r="C39" s="35"/>
      <c r="D39" s="35"/>
      <c r="E39" s="35"/>
      <c r="F39" s="27">
        <f>F33-F38</f>
        <v>-8763474.2599999998</v>
      </c>
      <c r="G39" s="31"/>
    </row>
    <row r="40" spans="1:7" x14ac:dyDescent="0.3">
      <c r="A40" s="16"/>
      <c r="B40" s="17"/>
      <c r="C40" s="17"/>
      <c r="D40" s="17"/>
      <c r="E40" s="17"/>
      <c r="F40" s="24"/>
      <c r="G40" s="31"/>
    </row>
    <row r="41" spans="1:7" x14ac:dyDescent="0.3">
      <c r="A41" s="37" t="s">
        <v>0</v>
      </c>
      <c r="B41" s="38"/>
      <c r="C41" s="38"/>
      <c r="D41" s="38"/>
      <c r="E41" s="38"/>
      <c r="G41" s="31"/>
    </row>
    <row r="42" spans="1:7" x14ac:dyDescent="0.3">
      <c r="A42" s="16"/>
      <c r="B42" s="3" t="s">
        <v>11</v>
      </c>
      <c r="G42" s="31"/>
    </row>
    <row r="43" spans="1:7" x14ac:dyDescent="0.3">
      <c r="A43" s="16"/>
      <c r="C43" s="35" t="s">
        <v>35</v>
      </c>
      <c r="D43" s="35"/>
      <c r="E43" s="35"/>
      <c r="F43" s="24">
        <v>0</v>
      </c>
      <c r="G43" s="31"/>
    </row>
    <row r="44" spans="1:7" x14ac:dyDescent="0.3">
      <c r="A44" s="16"/>
      <c r="C44" s="35" t="s">
        <v>36</v>
      </c>
      <c r="D44" s="35"/>
      <c r="E44" s="35"/>
      <c r="F44" s="24">
        <v>0</v>
      </c>
      <c r="G44" s="31"/>
    </row>
    <row r="45" spans="1:7" x14ac:dyDescent="0.3">
      <c r="A45" s="16"/>
      <c r="C45" s="35" t="s">
        <v>37</v>
      </c>
      <c r="D45" s="35"/>
      <c r="E45" s="35"/>
      <c r="F45" s="26">
        <f>SUM(F43:F44)</f>
        <v>0</v>
      </c>
      <c r="G45" s="31"/>
    </row>
    <row r="46" spans="1:7" x14ac:dyDescent="0.3">
      <c r="A46" s="16"/>
      <c r="B46" s="3" t="s">
        <v>19</v>
      </c>
      <c r="G46" s="31"/>
    </row>
    <row r="47" spans="1:7" x14ac:dyDescent="0.3">
      <c r="A47" s="16"/>
      <c r="C47" s="35" t="s">
        <v>38</v>
      </c>
      <c r="D47" s="35"/>
      <c r="E47" s="35"/>
      <c r="F47" s="24">
        <v>0</v>
      </c>
      <c r="G47" s="31"/>
    </row>
    <row r="48" spans="1:7" x14ac:dyDescent="0.3">
      <c r="A48" s="16"/>
      <c r="C48" s="35" t="s">
        <v>39</v>
      </c>
      <c r="D48" s="35"/>
      <c r="E48" s="35"/>
      <c r="F48" s="24">
        <v>1300447.1599999999</v>
      </c>
      <c r="G48" s="31"/>
    </row>
    <row r="49" spans="1:7" x14ac:dyDescent="0.3">
      <c r="A49" s="16"/>
      <c r="C49" s="35" t="s">
        <v>40</v>
      </c>
      <c r="D49" s="35"/>
      <c r="E49" s="35"/>
      <c r="F49" s="26">
        <f>SUM(F47:F48)</f>
        <v>1300447.1599999999</v>
      </c>
      <c r="G49" s="31"/>
    </row>
    <row r="50" spans="1:7" x14ac:dyDescent="0.3">
      <c r="A50" s="16"/>
      <c r="B50" s="35" t="s">
        <v>41</v>
      </c>
      <c r="C50" s="35"/>
      <c r="D50" s="35"/>
      <c r="E50" s="35"/>
      <c r="F50" s="27">
        <f>F45-F49</f>
        <v>-1300447.1599999999</v>
      </c>
      <c r="G50" s="31"/>
    </row>
    <row r="51" spans="1:7" x14ac:dyDescent="0.3">
      <c r="A51" s="16"/>
      <c r="B51" s="17"/>
      <c r="C51" s="17"/>
      <c r="D51" s="17"/>
      <c r="E51" s="17"/>
      <c r="F51" s="24"/>
      <c r="G51" s="31"/>
    </row>
    <row r="52" spans="1:7" x14ac:dyDescent="0.3">
      <c r="A52" s="40" t="s">
        <v>42</v>
      </c>
      <c r="B52" s="35"/>
      <c r="C52" s="35"/>
      <c r="D52" s="35"/>
      <c r="G52" s="32">
        <f>F26+F39+F50</f>
        <v>12151012.770000005</v>
      </c>
    </row>
    <row r="53" spans="1:7" x14ac:dyDescent="0.3">
      <c r="A53" s="40" t="s">
        <v>43</v>
      </c>
      <c r="B53" s="35"/>
      <c r="C53" s="35"/>
      <c r="D53" s="35"/>
      <c r="G53" s="32">
        <v>9533826.7568869162</v>
      </c>
    </row>
    <row r="54" spans="1:7" x14ac:dyDescent="0.3">
      <c r="A54" s="40" t="s">
        <v>44</v>
      </c>
      <c r="B54" s="35"/>
      <c r="C54" s="35"/>
      <c r="D54" s="35"/>
      <c r="G54" s="33">
        <f>G52+G53</f>
        <v>21684839.526886921</v>
      </c>
    </row>
    <row r="55" spans="1:7" x14ac:dyDescent="0.3">
      <c r="A55" s="16"/>
      <c r="G55" s="31"/>
    </row>
    <row r="56" spans="1:7" x14ac:dyDescent="0.3">
      <c r="A56" s="18"/>
      <c r="B56" s="18"/>
      <c r="C56" s="18"/>
      <c r="D56" s="18"/>
      <c r="E56" s="18"/>
      <c r="F56" s="25"/>
      <c r="G56" s="25"/>
    </row>
    <row r="57" spans="1:7" x14ac:dyDescent="0.3">
      <c r="A57" s="19" t="s">
        <v>45</v>
      </c>
    </row>
    <row r="58" spans="1:7" ht="30.6" customHeight="1" x14ac:dyDescent="0.3">
      <c r="A58" s="19"/>
    </row>
    <row r="59" spans="1:7" ht="24" customHeight="1" x14ac:dyDescent="0.3">
      <c r="A59" s="41" t="s">
        <v>1</v>
      </c>
      <c r="B59" s="41"/>
      <c r="C59" s="41"/>
      <c r="D59" s="41" t="s">
        <v>48</v>
      </c>
      <c r="E59" s="41"/>
      <c r="F59" s="41"/>
      <c r="G59" s="41"/>
    </row>
    <row r="60" spans="1:7" x14ac:dyDescent="0.3">
      <c r="A60" s="39" t="s">
        <v>46</v>
      </c>
      <c r="B60" s="39"/>
      <c r="C60" s="39"/>
      <c r="D60" s="39" t="s">
        <v>47</v>
      </c>
      <c r="E60" s="39"/>
      <c r="F60" s="39"/>
      <c r="G60" s="39"/>
    </row>
  </sheetData>
  <sheetProtection formatCells="0" formatColumns="0" formatRows="0" insertColumns="0" insertRows="0" insertHyperlinks="0" deleteColumns="0" deleteRows="0" sort="0" autoFilter="0" pivotTables="0"/>
  <mergeCells count="32">
    <mergeCell ref="A60:C60"/>
    <mergeCell ref="D60:G60"/>
    <mergeCell ref="B50:E50"/>
    <mergeCell ref="A52:D52"/>
    <mergeCell ref="A53:D53"/>
    <mergeCell ref="A54:D54"/>
    <mergeCell ref="A59:C59"/>
    <mergeCell ref="D59:G59"/>
    <mergeCell ref="C49:E49"/>
    <mergeCell ref="C35:E35"/>
    <mergeCell ref="C36:E36"/>
    <mergeCell ref="C37:E37"/>
    <mergeCell ref="C38:E38"/>
    <mergeCell ref="B39:E39"/>
    <mergeCell ref="A41:E41"/>
    <mergeCell ref="C43:E43"/>
    <mergeCell ref="C44:E44"/>
    <mergeCell ref="C45:E45"/>
    <mergeCell ref="C47:E47"/>
    <mergeCell ref="C48:E48"/>
    <mergeCell ref="C33:E33"/>
    <mergeCell ref="A4:G4"/>
    <mergeCell ref="C12:E12"/>
    <mergeCell ref="C13:E13"/>
    <mergeCell ref="C14:E14"/>
    <mergeCell ref="C15:E15"/>
    <mergeCell ref="C16:E16"/>
    <mergeCell ref="C17:E17"/>
    <mergeCell ref="C18:E18"/>
    <mergeCell ref="C30:E30"/>
    <mergeCell ref="C31:E31"/>
    <mergeCell ref="C32:E32"/>
  </mergeCells>
  <printOptions horizontalCentered="1"/>
  <pageMargins left="0.19685039370078741" right="0.19685039370078741" top="0.78740157480314965" bottom="0.59055118110236227" header="0.31496062992125984" footer="0.31496062992125984"/>
  <pageSetup paperSize="14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7D13-86C8-45C7-BA94-87067571C169}">
  <dimension ref="A1:G60"/>
  <sheetViews>
    <sheetView zoomScale="85" zoomScaleNormal="85" workbookViewId="0">
      <selection activeCell="E7" sqref="E7"/>
    </sheetView>
  </sheetViews>
  <sheetFormatPr defaultRowHeight="14.4" x14ac:dyDescent="0.3"/>
  <cols>
    <col min="1" max="1" width="20.33203125" style="3" customWidth="1"/>
    <col min="2" max="4" width="20.77734375" style="3" customWidth="1"/>
    <col min="5" max="5" width="9.21875" style="3" customWidth="1"/>
    <col min="6" max="6" width="15" style="21" bestFit="1" customWidth="1"/>
    <col min="7" max="7" width="14" style="29" bestFit="1" customWidth="1"/>
    <col min="8" max="16384" width="8.88671875" style="4"/>
  </cols>
  <sheetData>
    <row r="1" spans="1:7" x14ac:dyDescent="0.3">
      <c r="A1" s="1" t="s">
        <v>2</v>
      </c>
      <c r="B1" s="2"/>
      <c r="C1" s="2"/>
      <c r="D1" s="2"/>
    </row>
    <row r="2" spans="1:7" s="5" customFormat="1" x14ac:dyDescent="0.3">
      <c r="A2" s="1" t="s">
        <v>3</v>
      </c>
      <c r="F2" s="22"/>
      <c r="G2" s="22"/>
    </row>
    <row r="3" spans="1:7" s="5" customFormat="1" x14ac:dyDescent="0.3">
      <c r="A3" s="6"/>
      <c r="F3" s="22"/>
      <c r="G3" s="22"/>
    </row>
    <row r="4" spans="1:7" x14ac:dyDescent="0.3">
      <c r="A4" s="36" t="s">
        <v>4</v>
      </c>
      <c r="B4" s="36"/>
      <c r="C4" s="36"/>
      <c r="D4" s="36"/>
      <c r="E4" s="36"/>
      <c r="F4" s="36"/>
      <c r="G4" s="36"/>
    </row>
    <row r="5" spans="1:7" x14ac:dyDescent="0.3">
      <c r="B5" s="7"/>
      <c r="C5" s="7"/>
      <c r="D5" s="7"/>
    </row>
    <row r="6" spans="1:7" x14ac:dyDescent="0.3">
      <c r="A6" s="8" t="s">
        <v>5</v>
      </c>
      <c r="B6" s="34" t="s">
        <v>49</v>
      </c>
      <c r="C6" s="9"/>
      <c r="D6" s="8" t="s">
        <v>6</v>
      </c>
      <c r="E6" s="3">
        <v>2025</v>
      </c>
    </row>
    <row r="7" spans="1:7" x14ac:dyDescent="0.3">
      <c r="A7" s="10" t="s">
        <v>7</v>
      </c>
      <c r="B7" s="20" t="s">
        <v>50</v>
      </c>
      <c r="C7" s="11"/>
      <c r="D7" s="12" t="s">
        <v>8</v>
      </c>
      <c r="E7" s="3">
        <v>3</v>
      </c>
    </row>
    <row r="8" spans="1:7" x14ac:dyDescent="0.3">
      <c r="A8" s="10" t="s">
        <v>9</v>
      </c>
      <c r="B8" s="20" t="s">
        <v>51</v>
      </c>
      <c r="C8" s="11"/>
      <c r="D8" s="13"/>
    </row>
    <row r="10" spans="1:7" x14ac:dyDescent="0.3">
      <c r="A10" s="14" t="s">
        <v>10</v>
      </c>
      <c r="B10" s="15"/>
      <c r="C10" s="15"/>
      <c r="D10" s="15"/>
      <c r="E10" s="15"/>
      <c r="F10" s="23"/>
      <c r="G10" s="30"/>
    </row>
    <row r="11" spans="1:7" x14ac:dyDescent="0.3">
      <c r="A11" s="16"/>
      <c r="B11" s="3" t="s">
        <v>11</v>
      </c>
      <c r="G11" s="31"/>
    </row>
    <row r="12" spans="1:7" x14ac:dyDescent="0.3">
      <c r="A12" s="16"/>
      <c r="C12" s="35" t="s">
        <v>12</v>
      </c>
      <c r="D12" s="35"/>
      <c r="E12" s="35"/>
      <c r="F12" s="24">
        <v>428412.83</v>
      </c>
      <c r="G12" s="31"/>
    </row>
    <row r="13" spans="1:7" x14ac:dyDescent="0.3">
      <c r="A13" s="16"/>
      <c r="C13" s="35" t="s">
        <v>13</v>
      </c>
      <c r="D13" s="35"/>
      <c r="E13" s="35"/>
      <c r="F13" s="24">
        <v>88764174</v>
      </c>
      <c r="G13" s="31"/>
    </row>
    <row r="14" spans="1:7" x14ac:dyDescent="0.3">
      <c r="A14" s="16"/>
      <c r="C14" s="35" t="s">
        <v>14</v>
      </c>
      <c r="D14" s="35"/>
      <c r="E14" s="35"/>
      <c r="F14" s="24">
        <v>6488901.0199999996</v>
      </c>
      <c r="G14" s="31"/>
    </row>
    <row r="15" spans="1:7" x14ac:dyDescent="0.3">
      <c r="A15" s="16"/>
      <c r="C15" s="35" t="s">
        <v>15</v>
      </c>
      <c r="D15" s="35"/>
      <c r="E15" s="35"/>
      <c r="F15" s="24">
        <v>6984.08</v>
      </c>
      <c r="G15" s="31"/>
    </row>
    <row r="16" spans="1:7" x14ac:dyDescent="0.3">
      <c r="A16" s="16"/>
      <c r="C16" s="35" t="s">
        <v>16</v>
      </c>
      <c r="D16" s="35"/>
      <c r="E16" s="35"/>
      <c r="F16" s="24">
        <v>0</v>
      </c>
      <c r="G16" s="31"/>
    </row>
    <row r="17" spans="1:7" x14ac:dyDescent="0.3">
      <c r="A17" s="16"/>
      <c r="C17" s="35" t="s">
        <v>17</v>
      </c>
      <c r="D17" s="35"/>
      <c r="E17" s="35"/>
      <c r="F17" s="24">
        <v>5508052.75</v>
      </c>
      <c r="G17" s="31"/>
    </row>
    <row r="18" spans="1:7" x14ac:dyDescent="0.3">
      <c r="A18" s="16"/>
      <c r="C18" s="35" t="s">
        <v>18</v>
      </c>
      <c r="D18" s="35"/>
      <c r="E18" s="35"/>
      <c r="F18" s="26">
        <f>SUM(F12:F17)</f>
        <v>101196524.67999999</v>
      </c>
      <c r="G18" s="31"/>
    </row>
    <row r="19" spans="1:7" x14ac:dyDescent="0.3">
      <c r="A19" s="16"/>
      <c r="B19" s="3" t="s">
        <v>19</v>
      </c>
      <c r="G19" s="31"/>
    </row>
    <row r="20" spans="1:7" x14ac:dyDescent="0.3">
      <c r="A20" s="16"/>
      <c r="C20" s="3" t="s">
        <v>20</v>
      </c>
      <c r="G20" s="31"/>
    </row>
    <row r="21" spans="1:7" x14ac:dyDescent="0.3">
      <c r="A21" s="16"/>
      <c r="C21" s="3" t="s">
        <v>21</v>
      </c>
      <c r="F21" s="24">
        <v>3362695.41</v>
      </c>
      <c r="G21" s="31"/>
    </row>
    <row r="22" spans="1:7" x14ac:dyDescent="0.3">
      <c r="A22" s="16"/>
      <c r="C22" s="3" t="s">
        <v>22</v>
      </c>
      <c r="F22" s="24">
        <v>40571435.079999998</v>
      </c>
      <c r="G22" s="31"/>
    </row>
    <row r="23" spans="1:7" x14ac:dyDescent="0.3">
      <c r="A23" s="16"/>
      <c r="C23" s="3" t="s">
        <v>23</v>
      </c>
      <c r="F23" s="24">
        <v>163217.57999999999</v>
      </c>
      <c r="G23" s="31"/>
    </row>
    <row r="24" spans="1:7" x14ac:dyDescent="0.3">
      <c r="A24" s="16"/>
      <c r="C24" s="3" t="s">
        <v>24</v>
      </c>
      <c r="F24" s="24">
        <f>24801378.35+1066227.87</f>
        <v>25867606.220000003</v>
      </c>
      <c r="G24" s="31"/>
    </row>
    <row r="25" spans="1:7" x14ac:dyDescent="0.3">
      <c r="A25" s="16"/>
      <c r="C25" s="3" t="s">
        <v>25</v>
      </c>
      <c r="F25" s="28">
        <f>SUM(F21:F24)</f>
        <v>69964954.289999992</v>
      </c>
      <c r="G25" s="31"/>
    </row>
    <row r="26" spans="1:7" x14ac:dyDescent="0.3">
      <c r="A26" s="16"/>
      <c r="B26" s="3" t="s">
        <v>26</v>
      </c>
      <c r="F26" s="27">
        <f>F18-F25</f>
        <v>31231570.390000001</v>
      </c>
      <c r="G26" s="31"/>
    </row>
    <row r="27" spans="1:7" x14ac:dyDescent="0.3">
      <c r="A27" s="16"/>
      <c r="F27" s="24"/>
      <c r="G27" s="31"/>
    </row>
    <row r="28" spans="1:7" x14ac:dyDescent="0.3">
      <c r="A28" s="16" t="s">
        <v>27</v>
      </c>
      <c r="G28" s="31"/>
    </row>
    <row r="29" spans="1:7" x14ac:dyDescent="0.3">
      <c r="A29" s="16"/>
      <c r="B29" s="3" t="s">
        <v>11</v>
      </c>
      <c r="G29" s="31"/>
    </row>
    <row r="30" spans="1:7" x14ac:dyDescent="0.3">
      <c r="A30" s="16"/>
      <c r="C30" s="35" t="s">
        <v>28</v>
      </c>
      <c r="D30" s="35"/>
      <c r="E30" s="35"/>
      <c r="F30" s="24">
        <v>0</v>
      </c>
      <c r="G30" s="31"/>
    </row>
    <row r="31" spans="1:7" x14ac:dyDescent="0.3">
      <c r="A31" s="16"/>
      <c r="C31" s="35" t="s">
        <v>29</v>
      </c>
      <c r="D31" s="35"/>
      <c r="E31" s="35"/>
      <c r="F31" s="24">
        <v>0</v>
      </c>
      <c r="G31" s="31"/>
    </row>
    <row r="32" spans="1:7" x14ac:dyDescent="0.3">
      <c r="A32" s="16"/>
      <c r="C32" s="35" t="s">
        <v>30</v>
      </c>
      <c r="D32" s="35"/>
      <c r="E32" s="35"/>
      <c r="F32" s="24">
        <v>0</v>
      </c>
      <c r="G32" s="31"/>
    </row>
    <row r="33" spans="1:7" x14ac:dyDescent="0.3">
      <c r="A33" s="16"/>
      <c r="C33" s="35" t="s">
        <v>18</v>
      </c>
      <c r="D33" s="35"/>
      <c r="E33" s="35"/>
      <c r="F33" s="26">
        <f>SUM(F30:F32)</f>
        <v>0</v>
      </c>
      <c r="G33" s="31"/>
    </row>
    <row r="34" spans="1:7" x14ac:dyDescent="0.3">
      <c r="A34" s="16"/>
      <c r="B34" s="3" t="s">
        <v>19</v>
      </c>
      <c r="G34" s="31"/>
    </row>
    <row r="35" spans="1:7" x14ac:dyDescent="0.3">
      <c r="A35" s="16"/>
      <c r="C35" s="35" t="s">
        <v>31</v>
      </c>
      <c r="D35" s="35"/>
      <c r="E35" s="35"/>
      <c r="F35" s="24">
        <v>13757731.51</v>
      </c>
      <c r="G35" s="31"/>
    </row>
    <row r="36" spans="1:7" x14ac:dyDescent="0.3">
      <c r="A36" s="16"/>
      <c r="C36" s="35" t="s">
        <v>32</v>
      </c>
      <c r="D36" s="35"/>
      <c r="E36" s="35"/>
      <c r="F36" s="24">
        <v>0</v>
      </c>
      <c r="G36" s="31"/>
    </row>
    <row r="37" spans="1:7" x14ac:dyDescent="0.3">
      <c r="A37" s="16"/>
      <c r="C37" s="35" t="s">
        <v>33</v>
      </c>
      <c r="D37" s="35"/>
      <c r="E37" s="35"/>
      <c r="F37" s="24">
        <v>0</v>
      </c>
      <c r="G37" s="31"/>
    </row>
    <row r="38" spans="1:7" x14ac:dyDescent="0.3">
      <c r="A38" s="16"/>
      <c r="C38" s="35" t="s">
        <v>25</v>
      </c>
      <c r="D38" s="35"/>
      <c r="E38" s="35"/>
      <c r="F38" s="28">
        <f>SUM(F35:F37)</f>
        <v>13757731.51</v>
      </c>
      <c r="G38" s="31"/>
    </row>
    <row r="39" spans="1:7" x14ac:dyDescent="0.3">
      <c r="A39" s="16"/>
      <c r="B39" s="35" t="s">
        <v>34</v>
      </c>
      <c r="C39" s="35"/>
      <c r="D39" s="35"/>
      <c r="E39" s="35"/>
      <c r="F39" s="27">
        <f>F33-F38</f>
        <v>-13757731.51</v>
      </c>
      <c r="G39" s="31"/>
    </row>
    <row r="40" spans="1:7" x14ac:dyDescent="0.3">
      <c r="A40" s="16"/>
      <c r="B40" s="17"/>
      <c r="C40" s="17"/>
      <c r="D40" s="17"/>
      <c r="E40" s="17"/>
      <c r="F40" s="24"/>
      <c r="G40" s="31"/>
    </row>
    <row r="41" spans="1:7" x14ac:dyDescent="0.3">
      <c r="A41" s="37" t="s">
        <v>0</v>
      </c>
      <c r="B41" s="38"/>
      <c r="C41" s="38"/>
      <c r="D41" s="38"/>
      <c r="E41" s="38"/>
      <c r="G41" s="31"/>
    </row>
    <row r="42" spans="1:7" x14ac:dyDescent="0.3">
      <c r="A42" s="16"/>
      <c r="B42" s="3" t="s">
        <v>11</v>
      </c>
      <c r="G42" s="31"/>
    </row>
    <row r="43" spans="1:7" x14ac:dyDescent="0.3">
      <c r="A43" s="16"/>
      <c r="C43" s="35" t="s">
        <v>35</v>
      </c>
      <c r="D43" s="35"/>
      <c r="E43" s="35"/>
      <c r="F43" s="24">
        <v>0</v>
      </c>
      <c r="G43" s="31"/>
    </row>
    <row r="44" spans="1:7" x14ac:dyDescent="0.3">
      <c r="A44" s="16"/>
      <c r="C44" s="35" t="s">
        <v>36</v>
      </c>
      <c r="D44" s="35"/>
      <c r="E44" s="35"/>
      <c r="F44" s="24">
        <v>0</v>
      </c>
      <c r="G44" s="31"/>
    </row>
    <row r="45" spans="1:7" x14ac:dyDescent="0.3">
      <c r="A45" s="16"/>
      <c r="C45" s="35" t="s">
        <v>37</v>
      </c>
      <c r="D45" s="35"/>
      <c r="E45" s="35"/>
      <c r="F45" s="26">
        <f>SUM(F43:F44)</f>
        <v>0</v>
      </c>
      <c r="G45" s="31"/>
    </row>
    <row r="46" spans="1:7" x14ac:dyDescent="0.3">
      <c r="A46" s="16"/>
      <c r="B46" s="3" t="s">
        <v>19</v>
      </c>
      <c r="G46" s="31"/>
    </row>
    <row r="47" spans="1:7" x14ac:dyDescent="0.3">
      <c r="A47" s="16"/>
      <c r="C47" s="35" t="s">
        <v>38</v>
      </c>
      <c r="D47" s="35"/>
      <c r="E47" s="35"/>
      <c r="F47" s="24">
        <v>0</v>
      </c>
      <c r="G47" s="31"/>
    </row>
    <row r="48" spans="1:7" x14ac:dyDescent="0.3">
      <c r="A48" s="16"/>
      <c r="C48" s="35" t="s">
        <v>39</v>
      </c>
      <c r="D48" s="35"/>
      <c r="E48" s="35"/>
      <c r="F48" s="24">
        <v>1300447.1599999999</v>
      </c>
      <c r="G48" s="31"/>
    </row>
    <row r="49" spans="1:7" x14ac:dyDescent="0.3">
      <c r="A49" s="16"/>
      <c r="C49" s="35" t="s">
        <v>40</v>
      </c>
      <c r="D49" s="35"/>
      <c r="E49" s="35"/>
      <c r="F49" s="26">
        <f>SUM(F47:F48)</f>
        <v>1300447.1599999999</v>
      </c>
      <c r="G49" s="31"/>
    </row>
    <row r="50" spans="1:7" x14ac:dyDescent="0.3">
      <c r="A50" s="16"/>
      <c r="B50" s="35" t="s">
        <v>41</v>
      </c>
      <c r="C50" s="35"/>
      <c r="D50" s="35"/>
      <c r="E50" s="35"/>
      <c r="F50" s="27">
        <f>F45-F49</f>
        <v>-1300447.1599999999</v>
      </c>
      <c r="G50" s="31"/>
    </row>
    <row r="51" spans="1:7" x14ac:dyDescent="0.3">
      <c r="A51" s="16"/>
      <c r="B51" s="17"/>
      <c r="C51" s="17"/>
      <c r="D51" s="17"/>
      <c r="E51" s="17"/>
      <c r="F51" s="24"/>
      <c r="G51" s="31"/>
    </row>
    <row r="52" spans="1:7" x14ac:dyDescent="0.3">
      <c r="A52" s="40" t="s">
        <v>42</v>
      </c>
      <c r="B52" s="35"/>
      <c r="C52" s="35"/>
      <c r="D52" s="35"/>
      <c r="G52" s="32">
        <f>F26+F39+F50</f>
        <v>16173391.720000003</v>
      </c>
    </row>
    <row r="53" spans="1:7" x14ac:dyDescent="0.3">
      <c r="A53" s="40" t="s">
        <v>43</v>
      </c>
      <c r="B53" s="35"/>
      <c r="C53" s="35"/>
      <c r="D53" s="35"/>
      <c r="G53" s="32">
        <v>9533826.7568869162</v>
      </c>
    </row>
    <row r="54" spans="1:7" x14ac:dyDescent="0.3">
      <c r="A54" s="40" t="s">
        <v>44</v>
      </c>
      <c r="B54" s="35"/>
      <c r="C54" s="35"/>
      <c r="D54" s="35"/>
      <c r="G54" s="33">
        <f>G52+G53</f>
        <v>25707218.476886921</v>
      </c>
    </row>
    <row r="55" spans="1:7" x14ac:dyDescent="0.3">
      <c r="A55" s="16"/>
      <c r="G55" s="31"/>
    </row>
    <row r="56" spans="1:7" x14ac:dyDescent="0.3">
      <c r="A56" s="18"/>
      <c r="B56" s="18"/>
      <c r="C56" s="18"/>
      <c r="D56" s="18"/>
      <c r="E56" s="18"/>
      <c r="F56" s="25"/>
      <c r="G56" s="25"/>
    </row>
    <row r="57" spans="1:7" x14ac:dyDescent="0.3">
      <c r="A57" s="19" t="s">
        <v>45</v>
      </c>
    </row>
    <row r="58" spans="1:7" ht="30.6" customHeight="1" x14ac:dyDescent="0.3">
      <c r="A58" s="19"/>
    </row>
    <row r="59" spans="1:7" ht="24" customHeight="1" x14ac:dyDescent="0.3">
      <c r="A59" s="41" t="s">
        <v>1</v>
      </c>
      <c r="B59" s="41"/>
      <c r="C59" s="41"/>
      <c r="D59" s="41" t="s">
        <v>48</v>
      </c>
      <c r="E59" s="41"/>
      <c r="F59" s="41"/>
      <c r="G59" s="41"/>
    </row>
    <row r="60" spans="1:7" x14ac:dyDescent="0.3">
      <c r="A60" s="39" t="s">
        <v>46</v>
      </c>
      <c r="B60" s="39"/>
      <c r="C60" s="39"/>
      <c r="D60" s="39" t="s">
        <v>47</v>
      </c>
      <c r="E60" s="39"/>
      <c r="F60" s="39"/>
      <c r="G60" s="39"/>
    </row>
  </sheetData>
  <sheetProtection formatCells="0" formatColumns="0" formatRows="0" insertColumns="0" insertRows="0" insertHyperlinks="0" deleteColumns="0" deleteRows="0" sort="0" autoFilter="0" pivotTables="0"/>
  <mergeCells count="32">
    <mergeCell ref="C33:E33"/>
    <mergeCell ref="A4:G4"/>
    <mergeCell ref="C12:E12"/>
    <mergeCell ref="C13:E13"/>
    <mergeCell ref="C14:E14"/>
    <mergeCell ref="C15:E15"/>
    <mergeCell ref="C16:E16"/>
    <mergeCell ref="C17:E17"/>
    <mergeCell ref="C18:E18"/>
    <mergeCell ref="C30:E30"/>
    <mergeCell ref="C31:E31"/>
    <mergeCell ref="C32:E32"/>
    <mergeCell ref="C49:E49"/>
    <mergeCell ref="C35:E35"/>
    <mergeCell ref="C36:E36"/>
    <mergeCell ref="C37:E37"/>
    <mergeCell ref="C38:E38"/>
    <mergeCell ref="B39:E39"/>
    <mergeCell ref="A41:E41"/>
    <mergeCell ref="C43:E43"/>
    <mergeCell ref="C44:E44"/>
    <mergeCell ref="C45:E45"/>
    <mergeCell ref="C47:E47"/>
    <mergeCell ref="C48:E48"/>
    <mergeCell ref="A60:C60"/>
    <mergeCell ref="D60:G60"/>
    <mergeCell ref="B50:E50"/>
    <mergeCell ref="A52:D52"/>
    <mergeCell ref="A53:D53"/>
    <mergeCell ref="A54:D54"/>
    <mergeCell ref="A59:C59"/>
    <mergeCell ref="D59:G59"/>
  </mergeCells>
  <printOptions horizontalCentered="1"/>
  <pageMargins left="0.19685039370078741" right="0.19685039370078741" top="0.78740157480314965" bottom="0.59055118110236227" header="0.31496062992125984" footer="0.31496062992125984"/>
  <pageSetup paperSize="14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F68A-62CC-4E93-B7A5-320FD5B9DF67}">
  <dimension ref="A1:G60"/>
  <sheetViews>
    <sheetView tabSelected="1" topLeftCell="A34" zoomScale="85" zoomScaleNormal="85" workbookViewId="0">
      <selection activeCell="G54" sqref="G54"/>
    </sheetView>
  </sheetViews>
  <sheetFormatPr defaultRowHeight="14.4" x14ac:dyDescent="0.3"/>
  <cols>
    <col min="1" max="1" width="20.33203125" style="3" customWidth="1"/>
    <col min="2" max="4" width="20.77734375" style="3" customWidth="1"/>
    <col min="5" max="5" width="9.21875" style="3" customWidth="1"/>
    <col min="6" max="6" width="15" style="21" bestFit="1" customWidth="1"/>
    <col min="7" max="7" width="14" style="29" bestFit="1" customWidth="1"/>
    <col min="8" max="16384" width="8.88671875" style="4"/>
  </cols>
  <sheetData>
    <row r="1" spans="1:7" x14ac:dyDescent="0.3">
      <c r="A1" s="1" t="s">
        <v>2</v>
      </c>
      <c r="B1" s="2"/>
      <c r="C1" s="2"/>
      <c r="D1" s="2"/>
    </row>
    <row r="2" spans="1:7" s="5" customFormat="1" x14ac:dyDescent="0.3">
      <c r="A2" s="1" t="s">
        <v>3</v>
      </c>
      <c r="F2" s="22"/>
      <c r="G2" s="22"/>
    </row>
    <row r="3" spans="1:7" s="5" customFormat="1" x14ac:dyDescent="0.3">
      <c r="A3" s="6"/>
      <c r="F3" s="22"/>
      <c r="G3" s="22"/>
    </row>
    <row r="4" spans="1:7" x14ac:dyDescent="0.3">
      <c r="A4" s="36" t="s">
        <v>4</v>
      </c>
      <c r="B4" s="36"/>
      <c r="C4" s="36"/>
      <c r="D4" s="36"/>
      <c r="E4" s="36"/>
      <c r="F4" s="36"/>
      <c r="G4" s="36"/>
    </row>
    <row r="5" spans="1:7" x14ac:dyDescent="0.3">
      <c r="B5" s="7"/>
      <c r="C5" s="7"/>
      <c r="D5" s="7"/>
    </row>
    <row r="6" spans="1:7" x14ac:dyDescent="0.3">
      <c r="A6" s="8" t="s">
        <v>5</v>
      </c>
      <c r="B6" s="34" t="s">
        <v>49</v>
      </c>
      <c r="C6" s="9"/>
      <c r="D6" s="8" t="s">
        <v>6</v>
      </c>
      <c r="E6" s="3">
        <v>2025</v>
      </c>
    </row>
    <row r="7" spans="1:7" x14ac:dyDescent="0.3">
      <c r="A7" s="10" t="s">
        <v>7</v>
      </c>
      <c r="B7" s="20" t="s">
        <v>50</v>
      </c>
      <c r="C7" s="11"/>
      <c r="D7" s="12" t="s">
        <v>8</v>
      </c>
      <c r="E7" s="3">
        <v>4</v>
      </c>
    </row>
    <row r="8" spans="1:7" x14ac:dyDescent="0.3">
      <c r="A8" s="10" t="s">
        <v>9</v>
      </c>
      <c r="B8" s="20" t="s">
        <v>51</v>
      </c>
      <c r="C8" s="11"/>
      <c r="D8" s="13"/>
    </row>
    <row r="10" spans="1:7" x14ac:dyDescent="0.3">
      <c r="A10" s="14" t="s">
        <v>10</v>
      </c>
      <c r="B10" s="15"/>
      <c r="C10" s="15"/>
      <c r="D10" s="15"/>
      <c r="E10" s="15"/>
      <c r="F10" s="23"/>
      <c r="G10" s="30"/>
    </row>
    <row r="11" spans="1:7" x14ac:dyDescent="0.3">
      <c r="A11" s="16"/>
      <c r="B11" s="3" t="s">
        <v>11</v>
      </c>
      <c r="G11" s="31"/>
    </row>
    <row r="12" spans="1:7" x14ac:dyDescent="0.3">
      <c r="A12" s="16"/>
      <c r="C12" s="35" t="s">
        <v>12</v>
      </c>
      <c r="D12" s="35"/>
      <c r="E12" s="35"/>
      <c r="F12" s="24">
        <v>857935.93599999999</v>
      </c>
      <c r="G12" s="31"/>
    </row>
    <row r="13" spans="1:7" x14ac:dyDescent="0.3">
      <c r="A13" s="16"/>
      <c r="C13" s="35" t="s">
        <v>13</v>
      </c>
      <c r="D13" s="35"/>
      <c r="E13" s="35"/>
      <c r="F13" s="24">
        <v>118352237</v>
      </c>
      <c r="G13" s="31"/>
    </row>
    <row r="14" spans="1:7" x14ac:dyDescent="0.3">
      <c r="A14" s="16"/>
      <c r="C14" s="35" t="s">
        <v>14</v>
      </c>
      <c r="D14" s="35"/>
      <c r="E14" s="35"/>
      <c r="F14" s="24">
        <v>7928045.0619999999</v>
      </c>
      <c r="G14" s="31"/>
    </row>
    <row r="15" spans="1:7" x14ac:dyDescent="0.3">
      <c r="A15" s="16"/>
      <c r="C15" s="35" t="s">
        <v>15</v>
      </c>
      <c r="D15" s="35"/>
      <c r="E15" s="35"/>
      <c r="F15" s="24">
        <v>10129.01</v>
      </c>
      <c r="G15" s="31"/>
    </row>
    <row r="16" spans="1:7" x14ac:dyDescent="0.3">
      <c r="A16" s="16"/>
      <c r="C16" s="35" t="s">
        <v>16</v>
      </c>
      <c r="D16" s="35"/>
      <c r="E16" s="35"/>
      <c r="F16" s="24">
        <v>0</v>
      </c>
      <c r="G16" s="31"/>
    </row>
    <row r="17" spans="1:7" x14ac:dyDescent="0.3">
      <c r="A17" s="16"/>
      <c r="C17" s="35" t="s">
        <v>17</v>
      </c>
      <c r="D17" s="35"/>
      <c r="E17" s="35"/>
      <c r="F17" s="24">
        <v>5197115.4692142867</v>
      </c>
      <c r="G17" s="31"/>
    </row>
    <row r="18" spans="1:7" x14ac:dyDescent="0.3">
      <c r="A18" s="16"/>
      <c r="C18" s="35" t="s">
        <v>18</v>
      </c>
      <c r="D18" s="35"/>
      <c r="E18" s="35"/>
      <c r="F18" s="26">
        <f>SUM(F12:F17)</f>
        <v>132345462.47721431</v>
      </c>
      <c r="G18" s="31"/>
    </row>
    <row r="19" spans="1:7" x14ac:dyDescent="0.3">
      <c r="A19" s="16"/>
      <c r="B19" s="3" t="s">
        <v>19</v>
      </c>
      <c r="G19" s="31"/>
    </row>
    <row r="20" spans="1:7" x14ac:dyDescent="0.3">
      <c r="A20" s="16"/>
      <c r="C20" s="3" t="s">
        <v>20</v>
      </c>
      <c r="G20" s="31"/>
    </row>
    <row r="21" spans="1:7" x14ac:dyDescent="0.3">
      <c r="A21" s="16"/>
      <c r="C21" s="3" t="s">
        <v>21</v>
      </c>
      <c r="F21" s="24">
        <v>3018995.0522142858</v>
      </c>
      <c r="G21" s="31"/>
    </row>
    <row r="22" spans="1:7" x14ac:dyDescent="0.3">
      <c r="A22" s="16"/>
      <c r="C22" s="3" t="s">
        <v>22</v>
      </c>
      <c r="F22" s="24">
        <v>61122119.460000008</v>
      </c>
      <c r="G22" s="31"/>
    </row>
    <row r="23" spans="1:7" x14ac:dyDescent="0.3">
      <c r="A23" s="16"/>
      <c r="C23" s="3" t="s">
        <v>23</v>
      </c>
      <c r="F23" s="24">
        <v>287421.74</v>
      </c>
      <c r="G23" s="31"/>
    </row>
    <row r="24" spans="1:7" x14ac:dyDescent="0.3">
      <c r="A24" s="16"/>
      <c r="C24" s="3" t="s">
        <v>24</v>
      </c>
      <c r="F24" s="24">
        <v>36616524.380000003</v>
      </c>
      <c r="G24" s="31"/>
    </row>
    <row r="25" spans="1:7" x14ac:dyDescent="0.3">
      <c r="A25" s="16"/>
      <c r="C25" s="3" t="s">
        <v>25</v>
      </c>
      <c r="F25" s="28">
        <f>SUM(F21:F24)</f>
        <v>101045060.63221431</v>
      </c>
      <c r="G25" s="31"/>
    </row>
    <row r="26" spans="1:7" x14ac:dyDescent="0.3">
      <c r="A26" s="16"/>
      <c r="B26" s="3" t="s">
        <v>26</v>
      </c>
      <c r="F26" s="27">
        <f>F18-F25</f>
        <v>31300401.844999999</v>
      </c>
      <c r="G26" s="31"/>
    </row>
    <row r="27" spans="1:7" x14ac:dyDescent="0.3">
      <c r="A27" s="16"/>
      <c r="F27" s="24"/>
      <c r="G27" s="31"/>
    </row>
    <row r="28" spans="1:7" x14ac:dyDescent="0.3">
      <c r="A28" s="16" t="s">
        <v>27</v>
      </c>
      <c r="G28" s="31"/>
    </row>
    <row r="29" spans="1:7" x14ac:dyDescent="0.3">
      <c r="A29" s="16"/>
      <c r="B29" s="3" t="s">
        <v>11</v>
      </c>
      <c r="G29" s="31"/>
    </row>
    <row r="30" spans="1:7" x14ac:dyDescent="0.3">
      <c r="A30" s="16"/>
      <c r="C30" s="35" t="s">
        <v>28</v>
      </c>
      <c r="D30" s="35"/>
      <c r="E30" s="35"/>
      <c r="F30" s="24">
        <v>0</v>
      </c>
      <c r="G30" s="31"/>
    </row>
    <row r="31" spans="1:7" x14ac:dyDescent="0.3">
      <c r="A31" s="16"/>
      <c r="C31" s="35" t="s">
        <v>29</v>
      </c>
      <c r="D31" s="35"/>
      <c r="E31" s="35"/>
      <c r="F31" s="24">
        <v>0</v>
      </c>
      <c r="G31" s="31"/>
    </row>
    <row r="32" spans="1:7" x14ac:dyDescent="0.3">
      <c r="A32" s="16"/>
      <c r="C32" s="35" t="s">
        <v>30</v>
      </c>
      <c r="D32" s="35"/>
      <c r="E32" s="35"/>
      <c r="F32" s="24">
        <v>0</v>
      </c>
      <c r="G32" s="31"/>
    </row>
    <row r="33" spans="1:7" x14ac:dyDescent="0.3">
      <c r="A33" s="16"/>
      <c r="C33" s="35" t="s">
        <v>18</v>
      </c>
      <c r="D33" s="35"/>
      <c r="E33" s="35"/>
      <c r="F33" s="26">
        <f>SUM(F30:F32)</f>
        <v>0</v>
      </c>
      <c r="G33" s="31"/>
    </row>
    <row r="34" spans="1:7" x14ac:dyDescent="0.3">
      <c r="A34" s="16"/>
      <c r="B34" s="3" t="s">
        <v>19</v>
      </c>
      <c r="G34" s="31"/>
    </row>
    <row r="35" spans="1:7" x14ac:dyDescent="0.3">
      <c r="A35" s="16"/>
      <c r="C35" s="35" t="s">
        <v>31</v>
      </c>
      <c r="D35" s="35"/>
      <c r="E35" s="35"/>
      <c r="F35" s="24">
        <v>14742424.57</v>
      </c>
      <c r="G35" s="31"/>
    </row>
    <row r="36" spans="1:7" x14ac:dyDescent="0.3">
      <c r="A36" s="16"/>
      <c r="C36" s="35" t="s">
        <v>32</v>
      </c>
      <c r="D36" s="35"/>
      <c r="E36" s="35"/>
      <c r="F36" s="24">
        <v>0</v>
      </c>
      <c r="G36" s="31"/>
    </row>
    <row r="37" spans="1:7" x14ac:dyDescent="0.3">
      <c r="A37" s="16"/>
      <c r="C37" s="35" t="s">
        <v>33</v>
      </c>
      <c r="D37" s="35"/>
      <c r="E37" s="35"/>
      <c r="F37" s="24">
        <v>0</v>
      </c>
      <c r="G37" s="31"/>
    </row>
    <row r="38" spans="1:7" x14ac:dyDescent="0.3">
      <c r="A38" s="16"/>
      <c r="C38" s="35" t="s">
        <v>25</v>
      </c>
      <c r="D38" s="35"/>
      <c r="E38" s="35"/>
      <c r="F38" s="28">
        <f>SUM(F35:F37)</f>
        <v>14742424.57</v>
      </c>
      <c r="G38" s="31"/>
    </row>
    <row r="39" spans="1:7" x14ac:dyDescent="0.3">
      <c r="A39" s="16"/>
      <c r="B39" s="35" t="s">
        <v>34</v>
      </c>
      <c r="C39" s="35"/>
      <c r="D39" s="35"/>
      <c r="E39" s="35"/>
      <c r="F39" s="27">
        <f>F33-F38</f>
        <v>-14742424.57</v>
      </c>
      <c r="G39" s="31"/>
    </row>
    <row r="40" spans="1:7" x14ac:dyDescent="0.3">
      <c r="A40" s="16"/>
      <c r="B40" s="17"/>
      <c r="C40" s="17"/>
      <c r="D40" s="17"/>
      <c r="E40" s="17"/>
      <c r="F40" s="24"/>
      <c r="G40" s="31"/>
    </row>
    <row r="41" spans="1:7" x14ac:dyDescent="0.3">
      <c r="A41" s="37" t="s">
        <v>0</v>
      </c>
      <c r="B41" s="38"/>
      <c r="C41" s="38"/>
      <c r="D41" s="38"/>
      <c r="E41" s="38"/>
      <c r="G41" s="31"/>
    </row>
    <row r="42" spans="1:7" x14ac:dyDescent="0.3">
      <c r="A42" s="16"/>
      <c r="B42" s="3" t="s">
        <v>11</v>
      </c>
      <c r="G42" s="31"/>
    </row>
    <row r="43" spans="1:7" x14ac:dyDescent="0.3">
      <c r="A43" s="16"/>
      <c r="C43" s="35" t="s">
        <v>35</v>
      </c>
      <c r="D43" s="35"/>
      <c r="E43" s="35"/>
      <c r="F43" s="24">
        <v>0</v>
      </c>
      <c r="G43" s="31"/>
    </row>
    <row r="44" spans="1:7" x14ac:dyDescent="0.3">
      <c r="A44" s="16"/>
      <c r="C44" s="35" t="s">
        <v>36</v>
      </c>
      <c r="D44" s="35"/>
      <c r="E44" s="35"/>
      <c r="F44" s="24">
        <v>0</v>
      </c>
      <c r="G44" s="31"/>
    </row>
    <row r="45" spans="1:7" x14ac:dyDescent="0.3">
      <c r="A45" s="16"/>
      <c r="C45" s="35" t="s">
        <v>37</v>
      </c>
      <c r="D45" s="35"/>
      <c r="E45" s="35"/>
      <c r="F45" s="26">
        <f>SUM(F43:F44)</f>
        <v>0</v>
      </c>
      <c r="G45" s="31"/>
    </row>
    <row r="46" spans="1:7" x14ac:dyDescent="0.3">
      <c r="A46" s="16"/>
      <c r="B46" s="3" t="s">
        <v>19</v>
      </c>
      <c r="G46" s="31"/>
    </row>
    <row r="47" spans="1:7" x14ac:dyDescent="0.3">
      <c r="A47" s="16"/>
      <c r="C47" s="35" t="s">
        <v>38</v>
      </c>
      <c r="D47" s="35"/>
      <c r="E47" s="35"/>
      <c r="F47" s="24">
        <v>0</v>
      </c>
      <c r="G47" s="31"/>
    </row>
    <row r="48" spans="1:7" x14ac:dyDescent="0.3">
      <c r="A48" s="16"/>
      <c r="C48" s="35" t="s">
        <v>39</v>
      </c>
      <c r="D48" s="35"/>
      <c r="E48" s="35"/>
      <c r="F48" s="24">
        <v>2639907.7599999998</v>
      </c>
      <c r="G48" s="31"/>
    </row>
    <row r="49" spans="1:7" x14ac:dyDescent="0.3">
      <c r="A49" s="16"/>
      <c r="C49" s="35" t="s">
        <v>40</v>
      </c>
      <c r="D49" s="35"/>
      <c r="E49" s="35"/>
      <c r="F49" s="26">
        <f>SUM(F47:F48)</f>
        <v>2639907.7599999998</v>
      </c>
      <c r="G49" s="31"/>
    </row>
    <row r="50" spans="1:7" x14ac:dyDescent="0.3">
      <c r="A50" s="16"/>
      <c r="B50" s="35" t="s">
        <v>41</v>
      </c>
      <c r="C50" s="35"/>
      <c r="D50" s="35"/>
      <c r="E50" s="35"/>
      <c r="F50" s="27">
        <f>F45-F49</f>
        <v>-2639907.7599999998</v>
      </c>
      <c r="G50" s="31"/>
    </row>
    <row r="51" spans="1:7" x14ac:dyDescent="0.3">
      <c r="A51" s="16"/>
      <c r="B51" s="17"/>
      <c r="C51" s="17"/>
      <c r="D51" s="17"/>
      <c r="E51" s="17"/>
      <c r="F51" s="24"/>
      <c r="G51" s="31"/>
    </row>
    <row r="52" spans="1:7" x14ac:dyDescent="0.3">
      <c r="A52" s="40" t="s">
        <v>42</v>
      </c>
      <c r="B52" s="35"/>
      <c r="C52" s="35"/>
      <c r="D52" s="35"/>
      <c r="G52" s="32">
        <f>F26+F39+F50</f>
        <v>13918069.514999999</v>
      </c>
    </row>
    <row r="53" spans="1:7" x14ac:dyDescent="0.3">
      <c r="A53" s="40" t="s">
        <v>43</v>
      </c>
      <c r="B53" s="35"/>
      <c r="C53" s="35"/>
      <c r="D53" s="35"/>
      <c r="G53" s="32">
        <v>9533826.7568869162</v>
      </c>
    </row>
    <row r="54" spans="1:7" x14ac:dyDescent="0.3">
      <c r="A54" s="40" t="s">
        <v>44</v>
      </c>
      <c r="B54" s="35"/>
      <c r="C54" s="35"/>
      <c r="D54" s="35"/>
      <c r="G54" s="33">
        <f>G52+G53</f>
        <v>23451896.271886915</v>
      </c>
    </row>
    <row r="55" spans="1:7" x14ac:dyDescent="0.3">
      <c r="A55" s="16"/>
      <c r="G55" s="31"/>
    </row>
    <row r="56" spans="1:7" x14ac:dyDescent="0.3">
      <c r="A56" s="18"/>
      <c r="B56" s="18"/>
      <c r="C56" s="18"/>
      <c r="D56" s="18"/>
      <c r="E56" s="18"/>
      <c r="F56" s="25"/>
      <c r="G56" s="25"/>
    </row>
    <row r="57" spans="1:7" x14ac:dyDescent="0.3">
      <c r="A57" s="19" t="s">
        <v>45</v>
      </c>
    </row>
    <row r="58" spans="1:7" ht="30.6" customHeight="1" x14ac:dyDescent="0.3">
      <c r="A58" s="19"/>
    </row>
    <row r="59" spans="1:7" ht="24" customHeight="1" x14ac:dyDescent="0.3">
      <c r="A59" s="41" t="s">
        <v>1</v>
      </c>
      <c r="B59" s="41"/>
      <c r="C59" s="41"/>
      <c r="D59" s="41" t="s">
        <v>48</v>
      </c>
      <c r="E59" s="41"/>
      <c r="F59" s="41"/>
      <c r="G59" s="41"/>
    </row>
    <row r="60" spans="1:7" x14ac:dyDescent="0.3">
      <c r="A60" s="39" t="s">
        <v>46</v>
      </c>
      <c r="B60" s="39"/>
      <c r="C60" s="39"/>
      <c r="D60" s="39" t="s">
        <v>47</v>
      </c>
      <c r="E60" s="39"/>
      <c r="F60" s="39"/>
      <c r="G60" s="39"/>
    </row>
  </sheetData>
  <sheetProtection formatCells="0" formatColumns="0" formatRows="0" insertColumns="0" insertRows="0" insertHyperlinks="0" deleteColumns="0" deleteRows="0" sort="0" autoFilter="0" pivotTables="0"/>
  <mergeCells count="32">
    <mergeCell ref="A60:C60"/>
    <mergeCell ref="D60:G60"/>
    <mergeCell ref="B50:E50"/>
    <mergeCell ref="A52:D52"/>
    <mergeCell ref="A53:D53"/>
    <mergeCell ref="A54:D54"/>
    <mergeCell ref="A59:C59"/>
    <mergeCell ref="D59:G59"/>
    <mergeCell ref="C43:E43"/>
    <mergeCell ref="C44:E44"/>
    <mergeCell ref="C45:E45"/>
    <mergeCell ref="C47:E47"/>
    <mergeCell ref="C48:E48"/>
    <mergeCell ref="C49:E49"/>
    <mergeCell ref="C35:E35"/>
    <mergeCell ref="C36:E36"/>
    <mergeCell ref="C37:E37"/>
    <mergeCell ref="C38:E38"/>
    <mergeCell ref="B39:E39"/>
    <mergeCell ref="A41:E41"/>
    <mergeCell ref="C17:E17"/>
    <mergeCell ref="C18:E18"/>
    <mergeCell ref="C30:E30"/>
    <mergeCell ref="C31:E31"/>
    <mergeCell ref="C32:E32"/>
    <mergeCell ref="C33:E33"/>
    <mergeCell ref="A4:G4"/>
    <mergeCell ref="C12:E12"/>
    <mergeCell ref="C13:E13"/>
    <mergeCell ref="C14:E14"/>
    <mergeCell ref="C15:E15"/>
    <mergeCell ref="C16:E16"/>
  </mergeCells>
  <printOptions horizontalCentered="1"/>
  <pageMargins left="0.19685039370078741" right="0.19685039370078741" top="0.78740157480314965" bottom="0.59055118110236227" header="0.31496062992125984" footer="0.31496062992125984"/>
  <pageSetup paperSize="14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1Q</vt:lpstr>
      <vt:lpstr>2Q</vt:lpstr>
      <vt:lpstr>3Q</vt:lpstr>
      <vt:lpstr>4Q</vt:lpstr>
      <vt:lpstr>'1Q'!Print_Area</vt:lpstr>
      <vt:lpstr>'2Q'!Print_Area</vt:lpstr>
      <vt:lpstr>'3Q'!Print_Area</vt:lpstr>
      <vt:lpstr>'4Q'!Print_Area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 SM - ACCOUNTING</dc:creator>
  <cp:lastModifiedBy>LGU SM - ACCOUNTING</cp:lastModifiedBy>
  <cp:lastPrinted>2025-10-27T08:44:54Z</cp:lastPrinted>
  <dcterms:created xsi:type="dcterms:W3CDTF">2024-05-30T03:15:47Z</dcterms:created>
  <dcterms:modified xsi:type="dcterms:W3CDTF">2026-02-03T07:55:31Z</dcterms:modified>
</cp:coreProperties>
</file>