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cuments\SHALY 2021-2022\DILG\FDDP\ANNUALLY\"/>
    </mc:Choice>
  </mc:AlternateContent>
  <xr:revisionPtr revIDLastSave="0" documentId="13_ncr:1_{5773C01D-1C50-4D93-AE77-902B7EE375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 5 - AGDAR" sheetId="1" r:id="rId1"/>
    <sheet name="FDPP LICENSE" sheetId="2" state="veryHidden" r:id="rId2"/>
  </sheets>
  <definedNames>
    <definedName name="_xlnm.Print_Area" localSheetId="0">'Form 5 - AGDAR'!$A$1:$I$61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G42" i="1"/>
  <c r="I38" i="1"/>
  <c r="N38" i="1"/>
  <c r="H41" i="1"/>
</calcChain>
</file>

<file path=xl/sharedStrings.xml><?xml version="1.0" encoding="utf-8"?>
<sst xmlns="http://schemas.openxmlformats.org/spreadsheetml/2006/main" count="250" uniqueCount="220">
  <si>
    <t>FDP Form 5 - Annual GAD Accomplishment Report</t>
  </si>
  <si>
    <t>(PCW-DILG-DBM-NEDA JMC No. 2016-01 dated January 12, 2016, Annex E)</t>
  </si>
  <si>
    <t>ANNUAL GENDER AND DEVELOPMENT (GAD) ACCOMPLISHMENT REPORT</t>
  </si>
  <si>
    <t>REGION:</t>
  </si>
  <si>
    <t>PROVINCE:</t>
  </si>
  <si>
    <t>CITY/MUNICIPALITY:</t>
  </si>
  <si>
    <t xml:space="preserve">Total LGU Budget: </t>
  </si>
  <si>
    <t>Total GAD Expenditure:</t>
  </si>
  <si>
    <t>Gender Issue or GAD Mandate
(1)</t>
  </si>
  <si>
    <t>GAD Objective
(2)</t>
  </si>
  <si>
    <t>Relevant LGU Program or Project
(3)</t>
  </si>
  <si>
    <t>GAD Activity
(4)</t>
  </si>
  <si>
    <t>Performance Indicator and Target
(5)</t>
  </si>
  <si>
    <t>Actual Results
(6)</t>
  </si>
  <si>
    <t>Approved GAD Budget
(7)</t>
  </si>
  <si>
    <t>Actual Cost or GAD Expenditure
(8)</t>
  </si>
  <si>
    <t>Variance or Remarks
(9)</t>
  </si>
  <si>
    <t>CAUTION:</t>
  </si>
  <si>
    <t>TO REDUCE THE RISK OF UPLOADING WRONG TEMPLATE FOR THIS DOCUMENT, DO NOT EDIT/DELETE THIS SHEET.</t>
  </si>
  <si>
    <t>FROM:</t>
  </si>
  <si>
    <t>FDPP TEAM</t>
  </si>
  <si>
    <t>v2</t>
  </si>
  <si>
    <t>V</t>
  </si>
  <si>
    <t>SORSOGON</t>
  </si>
  <si>
    <t xml:space="preserve">STA. MAGDALENA </t>
  </si>
  <si>
    <t>CLIENT FOCUSED</t>
  </si>
  <si>
    <t>1.Gender Issue</t>
  </si>
  <si>
    <t>Continous strengthening of the VAW-C Desk in the LGU</t>
  </si>
  <si>
    <t>Continuous empowerment of VAW-C desk officer for effective in addressing VAW-C cases</t>
  </si>
  <si>
    <t xml:space="preserve">Gender Responsive Local Governance </t>
  </si>
  <si>
    <t>Capability Building Training/Worshop of Brgy. VAW-C Desk Officer specifically on handling VAWC cases</t>
  </si>
  <si>
    <t>Systematic Reporting of VAW-C cases</t>
  </si>
  <si>
    <t>1 Capability Building Training/Workshop of Brgy. VAW-C Desk</t>
  </si>
  <si>
    <t>P 23,333.30</t>
  </si>
  <si>
    <t>P 0.00</t>
  </si>
  <si>
    <t>Financial Constraint to send students to school</t>
  </si>
  <si>
    <t>To provide work to deserving High School or College Students</t>
  </si>
  <si>
    <t xml:space="preserve">SPES Employment Support to Students </t>
  </si>
  <si>
    <t xml:space="preserve">Provide work to deserving HS/College Students </t>
  </si>
  <si>
    <t xml:space="preserve">No. of SPES benefeciaries </t>
  </si>
  <si>
    <t xml:space="preserve">60 SPES benefeciaries were provided of employment </t>
  </si>
  <si>
    <t>P 165,450.00</t>
  </si>
  <si>
    <t xml:space="preserve">Lack of services provided for athlete </t>
  </si>
  <si>
    <t xml:space="preserve">Provide services and assistance for the athlete/Cultural activities </t>
  </si>
  <si>
    <t>Sports and Cultural Activities Development Program</t>
  </si>
  <si>
    <t xml:space="preserve">Assistance provided to the athlete </t>
  </si>
  <si>
    <t xml:space="preserve">No. of athlete provided of assistance </t>
  </si>
  <si>
    <t xml:space="preserve">15 Athelete were provided of assistance </t>
  </si>
  <si>
    <t>P 58,850.00</t>
  </si>
  <si>
    <t>Lack of support for environmental health sanitation and development</t>
  </si>
  <si>
    <t xml:space="preserve">Provide services and assistance for environmental health sanitation and development </t>
  </si>
  <si>
    <t xml:space="preserve">Health Services </t>
  </si>
  <si>
    <t xml:space="preserve">Provision of services environmental health sanitation and development </t>
  </si>
  <si>
    <t>No. Services environmental health sanitation and development</t>
  </si>
  <si>
    <t xml:space="preserve">5 services environmental health sanitation and development </t>
  </si>
  <si>
    <t>P 60, 000.00</t>
  </si>
  <si>
    <t>Woman's month celebration</t>
  </si>
  <si>
    <t>Social Interaction for women empowerment</t>
  </si>
  <si>
    <t>Family and Woman</t>
  </si>
  <si>
    <t xml:space="preserve">Participants in Women's Month Celebration </t>
  </si>
  <si>
    <t xml:space="preserve">Active involvement of woman/female groups in LGU activities </t>
  </si>
  <si>
    <t xml:space="preserve">100 women are active in participating in Women's Month </t>
  </si>
  <si>
    <t xml:space="preserve">Low income of solo Parents to support their children </t>
  </si>
  <si>
    <t>Provide opportunities for solo parents to increase income generating capacities</t>
  </si>
  <si>
    <t>Provision of livelihood programs for solo parents to help them increase their income to support their</t>
  </si>
  <si>
    <t xml:space="preserve">No. of woman provided livelihood </t>
  </si>
  <si>
    <t xml:space="preserve">22 woman who were solo parent were provided of livelihood </t>
  </si>
  <si>
    <t xml:space="preserve">Limited access of indigent families and pregnant women to social services </t>
  </si>
  <si>
    <t>Provide equal access of indigent families and pregnant women to basic services</t>
  </si>
  <si>
    <t>Health Services/Kalusugan Program</t>
  </si>
  <si>
    <t xml:space="preserve">Provision of services among the indigent families and pregnant women </t>
  </si>
  <si>
    <t xml:space="preserve">No.of indigent families and pregnant women </t>
  </si>
  <si>
    <t xml:space="preserve">166 indigent families and pregnant women </t>
  </si>
  <si>
    <t>P 103,000.00</t>
  </si>
  <si>
    <t>P 8,500.00</t>
  </si>
  <si>
    <t xml:space="preserve">Child development worker's lack of support from barangay level </t>
  </si>
  <si>
    <t>To enhance and update the knowlegde, ability, and skills of COW's</t>
  </si>
  <si>
    <t>Day Care Worker Capability Building</t>
  </si>
  <si>
    <t xml:space="preserve">Conduct Day Care Worker Capability Building </t>
  </si>
  <si>
    <t xml:space="preserve">No. od Day Care Worker Capability Building conducted </t>
  </si>
  <si>
    <t xml:space="preserve">1 Capability Building conducted for Daycare Worker </t>
  </si>
  <si>
    <t>P 80,000.00</t>
  </si>
  <si>
    <t>Limited Knowledge on health and wellness amomg the pregnant women</t>
  </si>
  <si>
    <t>Health Services</t>
  </si>
  <si>
    <t xml:space="preserve">To provide Child and material healthcare among the pregnant women </t>
  </si>
  <si>
    <t xml:space="preserve">Conduct Buntis Congress </t>
  </si>
  <si>
    <t>No. of buntis congress conducted</t>
  </si>
  <si>
    <t>1 Buntis Congress was conducted</t>
  </si>
  <si>
    <t>P 40,000.00</t>
  </si>
  <si>
    <t>Limited LGU Program for ack of LGU Programs for promotion of welfare of youth</t>
  </si>
  <si>
    <t xml:space="preserve">Increase and improve services for the youth </t>
  </si>
  <si>
    <t>Youth Development</t>
  </si>
  <si>
    <t>Provide Capdev and assistance for youth</t>
  </si>
  <si>
    <t>No. of CapDev provided youth</t>
  </si>
  <si>
    <t xml:space="preserve">2 No. of CapDev provided to youth </t>
  </si>
  <si>
    <t xml:space="preserve">Prevent risk on Elementary/High School student during and after school hours </t>
  </si>
  <si>
    <t xml:space="preserve">Reduce the risk of danger to students and pupils during school hours </t>
  </si>
  <si>
    <t>School Security and Safety; Support for Schools (Elementary)</t>
  </si>
  <si>
    <t>Security Services</t>
  </si>
  <si>
    <t xml:space="preserve">No. of Security deploy for every schools </t>
  </si>
  <si>
    <t>2 Security deploy for every schools (Elementary School &amp; High School)</t>
  </si>
  <si>
    <t>P 264,000.00</t>
  </si>
  <si>
    <t xml:space="preserve">Lack of LGU Programs for promotion of welfare of senior citizen </t>
  </si>
  <si>
    <t xml:space="preserve">Increase support and improve the services for Elderly Sectors/Senior Citizen's </t>
  </si>
  <si>
    <t xml:space="preserve">Elderly Sectors/Senior Citizen's Development Programs </t>
  </si>
  <si>
    <t xml:space="preserve">Provide needed assistance for Senior Citizen </t>
  </si>
  <si>
    <t>Assistance that provided to senior citizen</t>
  </si>
  <si>
    <t xml:space="preserve">1742 assistance were provided to senior citizen </t>
  </si>
  <si>
    <t>P 284, 767.00</t>
  </si>
  <si>
    <t>Lack of LGU Programs for promotion of welfare of Persons with Disability</t>
  </si>
  <si>
    <t xml:space="preserve">Increase and improve services for PWDs </t>
  </si>
  <si>
    <t>Assistance to PWDs</t>
  </si>
  <si>
    <t xml:space="preserve">Provide needed assistive device to PWD </t>
  </si>
  <si>
    <t xml:space="preserve">4 PWD provided of assistive device </t>
  </si>
  <si>
    <t xml:space="preserve">Assistance that provided to PWD </t>
  </si>
  <si>
    <t>P 147,783.00</t>
  </si>
  <si>
    <t>Limited Knowledge on health and wellness</t>
  </si>
  <si>
    <t xml:space="preserve">To ensure sustainability and sufficiency of food production, Increase food availability </t>
  </si>
  <si>
    <t xml:space="preserve">LGU Certified Seeds 50% Price Subsidy/Expanding Food &amp; Income </t>
  </si>
  <si>
    <t xml:space="preserve">Distribution of cacao tree, calamansi seed, etc.; Distribution of Certified Seeds to the farmers at 50% price discount for those who did not  burn their rice </t>
  </si>
  <si>
    <t xml:space="preserve">No. of seeds provided to farmers </t>
  </si>
  <si>
    <t xml:space="preserve">1138 seeds are provided to the farmers </t>
  </si>
  <si>
    <t>P 288,279.00</t>
  </si>
  <si>
    <t xml:space="preserve">Fishery Development </t>
  </si>
  <si>
    <t xml:space="preserve">Capability Development &amp; Enforcement Activities </t>
  </si>
  <si>
    <t xml:space="preserve">No. of CapDev provided to beneficiaries </t>
  </si>
  <si>
    <t xml:space="preserve">40 fishermen were provided of Capability building on Aquaculture Production </t>
  </si>
  <si>
    <t>P 343,000.00</t>
  </si>
  <si>
    <t>P 16,804.87</t>
  </si>
  <si>
    <t xml:space="preserve">Unequal access of women to basic services, capability building and livelihood opportunities </t>
  </si>
  <si>
    <t xml:space="preserve">Provided equal access of women to basic services </t>
  </si>
  <si>
    <t xml:space="preserve">Grants, Subsidies &amp; contributions Programs </t>
  </si>
  <si>
    <t>Provision of Social, Education, Medical and other assistance to clients</t>
  </si>
  <si>
    <t>No. of clients provided of AICS</t>
  </si>
  <si>
    <t>1,328 client were provided of AICS</t>
  </si>
  <si>
    <t>P 1,500,000.00</t>
  </si>
  <si>
    <t>P 500.00</t>
  </si>
  <si>
    <t xml:space="preserve">Dental Care </t>
  </si>
  <si>
    <t xml:space="preserve">Provide outpatient consultation and treatment </t>
  </si>
  <si>
    <t xml:space="preserve">Accessibility of Health Programs and Services </t>
  </si>
  <si>
    <t xml:space="preserve">Provision of medicines </t>
  </si>
  <si>
    <t>No. of medicine provided</t>
  </si>
  <si>
    <t xml:space="preserve">250 medicine were provided to patients </t>
  </si>
  <si>
    <t>P 361,806.01</t>
  </si>
  <si>
    <t>P 95,851.68</t>
  </si>
  <si>
    <t xml:space="preserve">Limited access of children to capability building </t>
  </si>
  <si>
    <t xml:space="preserve">Provide equal access of women to basic services </t>
  </si>
  <si>
    <t xml:space="preserve">Pantawid Pamilyang Pilipino LGU Support </t>
  </si>
  <si>
    <t xml:space="preserve">Provision of livelihood for 4P's family </t>
  </si>
  <si>
    <t xml:space="preserve">No. of 4Ps beneficiaries provided by livelihood </t>
  </si>
  <si>
    <t>P 39,500.00</t>
  </si>
  <si>
    <t xml:space="preserve">Provide dental care </t>
  </si>
  <si>
    <t xml:space="preserve">Purchase of dental supplies and laboratory services </t>
  </si>
  <si>
    <t xml:space="preserve">No. of dental care provided and laboratory services </t>
  </si>
  <si>
    <t xml:space="preserve">102 patients was provided of dental care and 847 laboratory services were provided to </t>
  </si>
  <si>
    <t>P 120,090.00</t>
  </si>
  <si>
    <t xml:space="preserve">Poor implementation of Accelerated Hunger Mitigation Program among caregivers </t>
  </si>
  <si>
    <t>Reduced prevalance rate 70%</t>
  </si>
  <si>
    <t xml:space="preserve">Nutrition Development program and other services </t>
  </si>
  <si>
    <t xml:space="preserve">Supplemental feeding program 5 years olds and below </t>
  </si>
  <si>
    <t xml:space="preserve">No. Beneficiaries of supplemental feeding </t>
  </si>
  <si>
    <t xml:space="preserve">34 beneficiaries are provided for  Supplemental feeding program </t>
  </si>
  <si>
    <t>P 93,945.00</t>
  </si>
  <si>
    <t xml:space="preserve">Limited access/awareness among the Busainganons on PNRC </t>
  </si>
  <si>
    <t xml:space="preserve">To provide equal access/ awareness among the Busainganon on PNRC activities </t>
  </si>
  <si>
    <t xml:space="preserve">PNRC Support Activities </t>
  </si>
  <si>
    <t xml:space="preserve">Conduct of Blood Donation, Health IEC, other trainings </t>
  </si>
  <si>
    <t xml:space="preserve">No. of Blood donation being conducted </t>
  </si>
  <si>
    <t xml:space="preserve">2 blood donation were conducted </t>
  </si>
  <si>
    <t>P 148,570.00</t>
  </si>
  <si>
    <t xml:space="preserve">Unequal access of women to health insurance </t>
  </si>
  <si>
    <t xml:space="preserve">To provide access to Health Insurance to indigent family </t>
  </si>
  <si>
    <t>Philhealth Indigency Program</t>
  </si>
  <si>
    <t xml:space="preserve">Provide access to Health Insurance to indigent family </t>
  </si>
  <si>
    <t xml:space="preserve">No. of Philhealth Beneficiaries </t>
  </si>
  <si>
    <t xml:space="preserve">300 indigent family had access to Health Insurance </t>
  </si>
  <si>
    <t>P 100,000.00</t>
  </si>
  <si>
    <t xml:space="preserve">2. GAD MANDATE </t>
  </si>
  <si>
    <t>Magna Carta of Woman Sec. 13 of Discrimantion in Education, Scholarship and Training (Indigent women, PWD's)</t>
  </si>
  <si>
    <t>Provide access to education, to help poor deserving students, women, PWD's</t>
  </si>
  <si>
    <t>Kadunungan 7K Program</t>
  </si>
  <si>
    <t xml:space="preserve">Provision of educational assistance to poor but deserving students </t>
  </si>
  <si>
    <t xml:space="preserve">No. of students provided assistance </t>
  </si>
  <si>
    <t>All officially enrolled student in all elementary school and highschool</t>
  </si>
  <si>
    <t>P 899, 764.50</t>
  </si>
  <si>
    <t xml:space="preserve">RA-9710 Magna Carta of Women (sec 22 Equal Right in all Relatings to Marriages and family Relations </t>
  </si>
  <si>
    <t>Comprehensive Health Information and Education</t>
  </si>
  <si>
    <t>Motherhood and Women Health Program</t>
  </si>
  <si>
    <t xml:space="preserve">Provision of Family planning, education, councelling and contraceptives </t>
  </si>
  <si>
    <t>No. of reproductive health advocacy anf family planning</t>
  </si>
  <si>
    <t>1390 women were provided of reproductive health advocacy and family planning</t>
  </si>
  <si>
    <t>Sub-total A</t>
  </si>
  <si>
    <t>ORGANIZATION-FOCUSED</t>
  </si>
  <si>
    <t>1. Gender Issue</t>
  </si>
  <si>
    <t>Lack of seminar/ training on leadership and stress management</t>
  </si>
  <si>
    <t xml:space="preserve">Increase capacities of personel on leadership and stress management </t>
  </si>
  <si>
    <t>Human Resource Development Program</t>
  </si>
  <si>
    <t>Leadership Stress Training</t>
  </si>
  <si>
    <t>Number of trainings and number of employee trained</t>
  </si>
  <si>
    <t>GAD Program/Gender Mainstreaming in Planning and Project Development</t>
  </si>
  <si>
    <t>To increase awareness on Gender and Development</t>
  </si>
  <si>
    <t>Capability Development Program</t>
  </si>
  <si>
    <t>Training Workshop</t>
  </si>
  <si>
    <t xml:space="preserve">No. of training being conducted </t>
  </si>
  <si>
    <t>Sub-total B</t>
  </si>
  <si>
    <t xml:space="preserve">ATTRIBUTED PROGRAMS </t>
  </si>
  <si>
    <t>Title of LGU Program or Project</t>
  </si>
  <si>
    <t>HGDG Design/Funding Facility/ Generic Checklist Score</t>
  </si>
  <si>
    <t xml:space="preserve">Total Annual Program/Project Budget </t>
  </si>
  <si>
    <t xml:space="preserve">GAD Attridbuted Program/Project Budget </t>
  </si>
  <si>
    <t>GRAND TOTAL (A+B+C)</t>
  </si>
  <si>
    <t>Prepared by:</t>
  </si>
  <si>
    <t>Approved by:</t>
  </si>
  <si>
    <t>Date:</t>
  </si>
  <si>
    <t>Designate GAD Focal Person</t>
  </si>
  <si>
    <t xml:space="preserve">Local Chief Executive </t>
  </si>
  <si>
    <t xml:space="preserve">DD/MM/YEAR </t>
  </si>
  <si>
    <t>FY 2024</t>
  </si>
  <si>
    <t>NIZZA G. DE VERA (SGD)</t>
  </si>
  <si>
    <t>HON. MARK JEWERY G. LOZANO(SGD)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</si>
</sst>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8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4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wrapText="1"/>
    </xf>
    <xf numFmtId="0" fontId="3" fillId="2" borderId="2" xfId="0" applyFont="1" applyFill="1" applyBorder="1" applyAlignment="1" applyProtection="1">
      <alignment horizontal="left" vertical="top"/>
      <protection locked="0"/>
    </xf>
    <xf numFmtId="0" fontId="0" fillId="3" borderId="0" xfId="0" applyFill="1" applyProtection="1">
      <protection locked="0"/>
    </xf>
    <xf numFmtId="0" fontId="0" fillId="3" borderId="0" xfId="0" applyFill="1"/>
    <xf numFmtId="0" fontId="4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vertical="top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vertical="top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vertical="top"/>
      <protection locked="0"/>
    </xf>
    <xf numFmtId="0" fontId="3" fillId="2" borderId="8" xfId="0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 applyProtection="1">
      <alignment wrapText="1"/>
      <protection locked="0"/>
    </xf>
    <xf numFmtId="0" fontId="1" fillId="3" borderId="8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43" fontId="0" fillId="2" borderId="0" xfId="1" applyFont="1" applyFill="1" applyProtection="1">
      <protection locked="0"/>
    </xf>
    <xf numFmtId="43" fontId="0" fillId="3" borderId="0" xfId="0" applyNumberFormat="1" applyFill="1" applyProtection="1">
      <protection locked="0"/>
    </xf>
    <xf numFmtId="43" fontId="3" fillId="2" borderId="8" xfId="1" applyFont="1" applyFill="1" applyBorder="1" applyAlignment="1" applyProtection="1">
      <alignment horizontal="center" vertical="center"/>
      <protection locked="0"/>
    </xf>
    <xf numFmtId="43" fontId="3" fillId="2" borderId="2" xfId="1" applyFont="1" applyFill="1" applyBorder="1" applyAlignment="1" applyProtection="1">
      <alignment horizontal="center" vertical="center"/>
      <protection locked="0"/>
    </xf>
    <xf numFmtId="43" fontId="3" fillId="2" borderId="4" xfId="1" applyFont="1" applyFill="1" applyBorder="1" applyAlignment="1" applyProtection="1">
      <alignment horizontal="center" vertical="center"/>
      <protection locked="0"/>
    </xf>
    <xf numFmtId="43" fontId="3" fillId="2" borderId="8" xfId="1" applyFont="1" applyFill="1" applyBorder="1" applyAlignment="1" applyProtection="1">
      <alignment horizontal="center" vertical="center" wrapText="1"/>
      <protection locked="0"/>
    </xf>
    <xf numFmtId="43" fontId="3" fillId="2" borderId="5" xfId="1" applyFont="1" applyFill="1" applyBorder="1" applyAlignment="1" applyProtection="1">
      <alignment horizontal="center" vertical="center" wrapText="1"/>
      <protection locked="0"/>
    </xf>
    <xf numFmtId="43" fontId="3" fillId="2" borderId="8" xfId="1" applyFont="1" applyFill="1" applyBorder="1" applyAlignment="1">
      <alignment horizontal="center" vertical="center"/>
    </xf>
    <xf numFmtId="43" fontId="0" fillId="2" borderId="0" xfId="1" applyFont="1" applyFill="1"/>
    <xf numFmtId="43" fontId="3" fillId="3" borderId="8" xfId="1" applyFont="1" applyFill="1" applyBorder="1" applyProtection="1">
      <protection locked="0"/>
    </xf>
    <xf numFmtId="43" fontId="1" fillId="2" borderId="8" xfId="1" applyFont="1" applyFill="1" applyBorder="1" applyProtection="1">
      <protection locked="0"/>
    </xf>
    <xf numFmtId="0" fontId="1" fillId="2" borderId="0" xfId="0" applyFont="1" applyFill="1" applyAlignment="1">
      <alignment horizontal="center" vertical="center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1" fillId="3" borderId="3" xfId="0" applyFont="1" applyFill="1" applyBorder="1" applyAlignment="1" applyProtection="1">
      <alignment horizontal="left" vertical="top"/>
      <protection locked="0"/>
    </xf>
    <xf numFmtId="0" fontId="1" fillId="3" borderId="7" xfId="0" applyFont="1" applyFill="1" applyBorder="1" applyAlignment="1" applyProtection="1">
      <alignment horizontal="left" vertical="top"/>
      <protection locked="0"/>
    </xf>
    <xf numFmtId="4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4" fontId="1" fillId="2" borderId="13" xfId="0" applyNumberFormat="1" applyFont="1" applyFill="1" applyBorder="1" applyAlignment="1" applyProtection="1">
      <alignment horizontal="right" vertical="center"/>
      <protection locked="0"/>
    </xf>
    <xf numFmtId="0" fontId="1" fillId="2" borderId="13" xfId="0" applyFont="1" applyFill="1" applyBorder="1" applyAlignment="1" applyProtection="1">
      <alignment horizontal="righ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3" xfId="0" applyFont="1" applyFill="1" applyBorder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14" fontId="3" fillId="2" borderId="11" xfId="0" applyNumberFormat="1" applyFont="1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64"/>
  <sheetViews>
    <sheetView tabSelected="1" topLeftCell="D44" zoomScale="82" zoomScaleNormal="82" workbookViewId="0">
      <selection activeCell="F63" sqref="F63:G63"/>
    </sheetView>
  </sheetViews>
  <sheetFormatPr defaultRowHeight="14.4" x14ac:dyDescent="0.3"/>
  <cols>
    <col min="1" max="1" width="42" style="3" customWidth="1"/>
    <col min="2" max="2" width="46.44140625" style="3" customWidth="1"/>
    <col min="3" max="3" width="39.109375" style="3" customWidth="1"/>
    <col min="4" max="4" width="44.6640625" style="3" customWidth="1"/>
    <col min="5" max="5" width="43.5546875" style="3" customWidth="1"/>
    <col min="6" max="6" width="38.109375" style="3" customWidth="1"/>
    <col min="7" max="9" width="25.6640625" style="3" customWidth="1"/>
    <col min="10" max="10" width="12.77734375" style="3" bestFit="1" customWidth="1"/>
    <col min="12" max="12" width="12.88671875" bestFit="1" customWidth="1"/>
    <col min="13" max="13" width="12.77734375" bestFit="1" customWidth="1"/>
  </cols>
  <sheetData>
    <row r="1" spans="1:13" x14ac:dyDescent="0.3">
      <c r="A1" s="17" t="s">
        <v>0</v>
      </c>
      <c r="B1" s="18"/>
      <c r="C1" s="18"/>
      <c r="D1" s="18"/>
      <c r="E1" s="18"/>
      <c r="F1" s="19"/>
      <c r="G1" s="19"/>
      <c r="H1" s="19"/>
      <c r="I1" s="20"/>
    </row>
    <row r="2" spans="1:13" x14ac:dyDescent="0.3">
      <c r="A2" s="17" t="s">
        <v>1</v>
      </c>
      <c r="B2" s="18"/>
      <c r="C2" s="18"/>
      <c r="D2" s="18"/>
      <c r="E2" s="18"/>
      <c r="F2" s="19"/>
      <c r="G2" s="19"/>
      <c r="H2" s="19"/>
      <c r="I2" s="19"/>
    </row>
    <row r="3" spans="1:13" x14ac:dyDescent="0.3">
      <c r="A3" s="21"/>
      <c r="B3" s="21"/>
      <c r="C3" s="21"/>
      <c r="D3" s="21"/>
      <c r="E3" s="21"/>
      <c r="F3" s="19"/>
      <c r="G3" s="19"/>
      <c r="H3" s="19"/>
      <c r="I3" s="19"/>
    </row>
    <row r="4" spans="1:13" x14ac:dyDescent="0.3">
      <c r="A4" s="71" t="s">
        <v>2</v>
      </c>
      <c r="B4" s="71"/>
      <c r="C4" s="71"/>
      <c r="D4" s="71"/>
      <c r="E4" s="71"/>
      <c r="F4" s="71"/>
      <c r="G4" s="71"/>
      <c r="H4" s="71"/>
      <c r="I4" s="71"/>
    </row>
    <row r="5" spans="1:13" x14ac:dyDescent="0.3">
      <c r="A5" s="4"/>
      <c r="B5" s="4"/>
      <c r="C5" s="4"/>
      <c r="D5" s="82" t="s">
        <v>217</v>
      </c>
      <c r="E5" s="82"/>
      <c r="F5" s="4"/>
      <c r="G5" s="4"/>
      <c r="H5" s="4"/>
      <c r="I5" s="4"/>
    </row>
    <row r="6" spans="1:13" x14ac:dyDescent="0.3">
      <c r="A6" s="11" t="s">
        <v>3</v>
      </c>
      <c r="B6" s="22" t="s">
        <v>22</v>
      </c>
      <c r="C6" s="5"/>
      <c r="D6" s="11"/>
      <c r="E6" s="23"/>
      <c r="F6" s="19"/>
      <c r="G6" s="19"/>
      <c r="H6" s="19"/>
      <c r="I6" s="19"/>
    </row>
    <row r="7" spans="1:13" x14ac:dyDescent="0.3">
      <c r="A7" s="12" t="s">
        <v>4</v>
      </c>
      <c r="B7" s="22" t="s">
        <v>23</v>
      </c>
      <c r="C7" s="24"/>
      <c r="D7" s="6"/>
      <c r="E7" s="24"/>
      <c r="F7" s="19"/>
      <c r="G7" s="19"/>
      <c r="H7" s="19"/>
      <c r="I7" s="19"/>
    </row>
    <row r="8" spans="1:13" x14ac:dyDescent="0.3">
      <c r="A8" s="12" t="s">
        <v>5</v>
      </c>
      <c r="B8" s="22" t="s">
        <v>24</v>
      </c>
      <c r="C8" s="24"/>
      <c r="D8" s="24"/>
      <c r="E8" s="24"/>
      <c r="F8" s="19"/>
      <c r="G8" s="19"/>
      <c r="H8" s="19"/>
      <c r="I8" s="19"/>
    </row>
    <row r="9" spans="1:13" x14ac:dyDescent="0.3">
      <c r="A9" s="6"/>
      <c r="B9" s="7"/>
      <c r="C9" s="24"/>
      <c r="D9" s="24"/>
      <c r="E9" s="24"/>
      <c r="F9" s="19"/>
      <c r="G9" s="19"/>
      <c r="H9" s="19"/>
      <c r="I9" s="19"/>
    </row>
    <row r="10" spans="1:13" x14ac:dyDescent="0.3">
      <c r="A10" s="19"/>
      <c r="B10" s="19"/>
      <c r="C10" s="19"/>
      <c r="D10" s="19"/>
      <c r="E10" s="19"/>
      <c r="F10" s="19"/>
      <c r="G10" s="1" t="s">
        <v>6</v>
      </c>
      <c r="H10" s="75">
        <v>79431110</v>
      </c>
      <c r="I10" s="76"/>
    </row>
    <row r="11" spans="1:13" x14ac:dyDescent="0.3">
      <c r="A11" s="19"/>
      <c r="B11" s="19"/>
      <c r="C11" s="19"/>
      <c r="D11" s="19"/>
      <c r="E11" s="19"/>
      <c r="F11" s="19"/>
      <c r="G11" s="1" t="s">
        <v>7</v>
      </c>
      <c r="H11" s="77">
        <v>5167147.8600000003</v>
      </c>
      <c r="I11" s="78"/>
    </row>
    <row r="12" spans="1:13" x14ac:dyDescent="0.3">
      <c r="A12" s="8"/>
      <c r="B12" s="25"/>
      <c r="C12" s="25"/>
      <c r="D12" s="25"/>
      <c r="E12" s="25"/>
      <c r="F12" s="25"/>
      <c r="G12" s="25"/>
      <c r="H12" s="25"/>
      <c r="I12" s="25"/>
    </row>
    <row r="13" spans="1:13" s="10" customFormat="1" ht="40.200000000000003" customHeight="1" x14ac:dyDescent="0.3">
      <c r="A13" s="26" t="s">
        <v>8</v>
      </c>
      <c r="B13" s="26" t="s">
        <v>9</v>
      </c>
      <c r="C13" s="26" t="s">
        <v>10</v>
      </c>
      <c r="D13" s="26" t="s">
        <v>11</v>
      </c>
      <c r="E13" s="26" t="s">
        <v>12</v>
      </c>
      <c r="F13" s="26" t="s">
        <v>13</v>
      </c>
      <c r="G13" s="26" t="s">
        <v>14</v>
      </c>
      <c r="H13" s="26" t="s">
        <v>15</v>
      </c>
      <c r="I13" s="26" t="s">
        <v>16</v>
      </c>
    </row>
    <row r="14" spans="1:13" s="15" customFormat="1" x14ac:dyDescent="0.3">
      <c r="A14" s="72" t="s">
        <v>25</v>
      </c>
      <c r="B14" s="73"/>
      <c r="C14" s="73"/>
      <c r="D14" s="73"/>
      <c r="E14" s="73"/>
      <c r="F14" s="73"/>
      <c r="G14" s="73"/>
      <c r="H14" s="73"/>
      <c r="I14" s="74"/>
      <c r="J14" s="14"/>
    </row>
    <row r="15" spans="1:13" x14ac:dyDescent="0.3">
      <c r="A15" s="27" t="s">
        <v>26</v>
      </c>
      <c r="B15" s="27"/>
      <c r="C15" s="27"/>
      <c r="D15" s="27"/>
      <c r="E15" s="27"/>
      <c r="F15" s="27"/>
      <c r="G15" s="27"/>
      <c r="H15" s="27"/>
      <c r="I15" s="27"/>
    </row>
    <row r="16" spans="1:13" ht="36.75" customHeight="1" x14ac:dyDescent="0.3">
      <c r="A16" s="28" t="s">
        <v>27</v>
      </c>
      <c r="B16" s="28" t="s">
        <v>28</v>
      </c>
      <c r="C16" s="28" t="s">
        <v>29</v>
      </c>
      <c r="D16" s="28" t="s">
        <v>30</v>
      </c>
      <c r="E16" s="28" t="s">
        <v>31</v>
      </c>
      <c r="F16" s="28" t="s">
        <v>32</v>
      </c>
      <c r="G16" s="29" t="s">
        <v>33</v>
      </c>
      <c r="H16" s="63">
        <v>23333.3</v>
      </c>
      <c r="I16" s="29" t="s">
        <v>34</v>
      </c>
      <c r="J16" s="60"/>
      <c r="M16" s="68"/>
    </row>
    <row r="17" spans="1:13" ht="28.8" x14ac:dyDescent="0.3">
      <c r="A17" s="28" t="s">
        <v>35</v>
      </c>
      <c r="B17" s="28" t="s">
        <v>36</v>
      </c>
      <c r="C17" s="28" t="s">
        <v>37</v>
      </c>
      <c r="D17" s="28" t="s">
        <v>38</v>
      </c>
      <c r="E17" s="28" t="s">
        <v>39</v>
      </c>
      <c r="F17" s="28" t="s">
        <v>40</v>
      </c>
      <c r="G17" s="29" t="s">
        <v>41</v>
      </c>
      <c r="H17" s="63">
        <v>165450</v>
      </c>
      <c r="I17" s="29" t="s">
        <v>34</v>
      </c>
      <c r="J17" s="60"/>
      <c r="M17" s="68"/>
    </row>
    <row r="18" spans="1:13" ht="28.8" x14ac:dyDescent="0.3">
      <c r="A18" s="30" t="s">
        <v>42</v>
      </c>
      <c r="B18" s="30" t="s">
        <v>43</v>
      </c>
      <c r="C18" s="30" t="s">
        <v>44</v>
      </c>
      <c r="D18" s="13" t="s">
        <v>45</v>
      </c>
      <c r="E18" s="13" t="s">
        <v>46</v>
      </c>
      <c r="F18" s="30" t="s">
        <v>47</v>
      </c>
      <c r="G18" s="29" t="s">
        <v>48</v>
      </c>
      <c r="H18" s="63">
        <v>58850</v>
      </c>
      <c r="I18" s="29" t="s">
        <v>34</v>
      </c>
      <c r="J18" s="60"/>
      <c r="M18" s="68"/>
    </row>
    <row r="19" spans="1:13" ht="28.8" x14ac:dyDescent="0.3">
      <c r="A19" s="30" t="s">
        <v>49</v>
      </c>
      <c r="B19" s="30" t="s">
        <v>50</v>
      </c>
      <c r="C19" s="13" t="s">
        <v>51</v>
      </c>
      <c r="D19" s="30" t="s">
        <v>52</v>
      </c>
      <c r="E19" s="30" t="s">
        <v>53</v>
      </c>
      <c r="F19" s="30" t="s">
        <v>54</v>
      </c>
      <c r="G19" s="29" t="s">
        <v>55</v>
      </c>
      <c r="H19" s="63">
        <v>60000</v>
      </c>
      <c r="I19" s="29" t="s">
        <v>34</v>
      </c>
      <c r="J19" s="60"/>
      <c r="M19" s="68"/>
    </row>
    <row r="20" spans="1:13" ht="24.75" customHeight="1" x14ac:dyDescent="0.3">
      <c r="A20" s="13" t="s">
        <v>56</v>
      </c>
      <c r="B20" s="13" t="s">
        <v>57</v>
      </c>
      <c r="C20" s="13" t="s">
        <v>58</v>
      </c>
      <c r="D20" s="13" t="s">
        <v>59</v>
      </c>
      <c r="E20" s="30" t="s">
        <v>60</v>
      </c>
      <c r="F20" s="31" t="s">
        <v>61</v>
      </c>
      <c r="G20" s="29" t="s">
        <v>33</v>
      </c>
      <c r="H20" s="63">
        <v>23333.3</v>
      </c>
      <c r="I20" s="29" t="s">
        <v>34</v>
      </c>
      <c r="J20" s="60"/>
      <c r="M20" s="68"/>
    </row>
    <row r="21" spans="1:13" ht="28.8" x14ac:dyDescent="0.3">
      <c r="A21" s="31" t="s">
        <v>62</v>
      </c>
      <c r="B21" s="31" t="s">
        <v>63</v>
      </c>
      <c r="C21" s="32" t="s">
        <v>58</v>
      </c>
      <c r="D21" s="31" t="s">
        <v>64</v>
      </c>
      <c r="E21" s="32" t="s">
        <v>65</v>
      </c>
      <c r="F21" s="31" t="s">
        <v>66</v>
      </c>
      <c r="G21" s="29" t="s">
        <v>33</v>
      </c>
      <c r="H21" s="63">
        <v>23333.3</v>
      </c>
      <c r="I21" s="29" t="s">
        <v>34</v>
      </c>
      <c r="J21" s="60"/>
      <c r="M21" s="68"/>
    </row>
    <row r="22" spans="1:13" ht="28.8" x14ac:dyDescent="0.3">
      <c r="A22" s="31" t="s">
        <v>67</v>
      </c>
      <c r="B22" s="28" t="s">
        <v>68</v>
      </c>
      <c r="C22" s="32" t="s">
        <v>69</v>
      </c>
      <c r="D22" s="28" t="s">
        <v>70</v>
      </c>
      <c r="E22" s="32" t="s">
        <v>71</v>
      </c>
      <c r="F22" s="28" t="s">
        <v>72</v>
      </c>
      <c r="G22" s="29" t="s">
        <v>73</v>
      </c>
      <c r="H22" s="63">
        <v>94500</v>
      </c>
      <c r="I22" s="29" t="s">
        <v>74</v>
      </c>
      <c r="M22" s="68"/>
    </row>
    <row r="23" spans="1:13" ht="28.8" x14ac:dyDescent="0.3">
      <c r="A23" s="31" t="s">
        <v>75</v>
      </c>
      <c r="B23" s="33" t="s">
        <v>76</v>
      </c>
      <c r="C23" s="34" t="s">
        <v>77</v>
      </c>
      <c r="D23" s="35" t="s">
        <v>78</v>
      </c>
      <c r="E23" s="34" t="s">
        <v>79</v>
      </c>
      <c r="F23" s="36" t="s">
        <v>80</v>
      </c>
      <c r="G23" s="37" t="s">
        <v>81</v>
      </c>
      <c r="H23" s="64">
        <v>80000</v>
      </c>
      <c r="I23" s="29" t="s">
        <v>34</v>
      </c>
      <c r="M23" s="68"/>
    </row>
    <row r="24" spans="1:13" ht="26.25" customHeight="1" x14ac:dyDescent="0.3">
      <c r="A24" s="28" t="s">
        <v>82</v>
      </c>
      <c r="B24" s="28" t="s">
        <v>84</v>
      </c>
      <c r="C24" s="32" t="s">
        <v>83</v>
      </c>
      <c r="D24" s="32" t="s">
        <v>85</v>
      </c>
      <c r="E24" s="32" t="s">
        <v>86</v>
      </c>
      <c r="F24" s="32" t="s">
        <v>87</v>
      </c>
      <c r="G24" s="29" t="s">
        <v>88</v>
      </c>
      <c r="H24" s="63">
        <v>40000</v>
      </c>
      <c r="I24" s="29" t="s">
        <v>34</v>
      </c>
      <c r="M24" s="68"/>
    </row>
    <row r="25" spans="1:13" s="9" customFormat="1" ht="29.25" customHeight="1" x14ac:dyDescent="0.3">
      <c r="A25" s="33" t="s">
        <v>89</v>
      </c>
      <c r="B25" s="34" t="s">
        <v>90</v>
      </c>
      <c r="C25" s="34" t="s">
        <v>91</v>
      </c>
      <c r="D25" s="34" t="s">
        <v>92</v>
      </c>
      <c r="E25" s="34" t="s">
        <v>93</v>
      </c>
      <c r="F25" s="34" t="s">
        <v>94</v>
      </c>
      <c r="G25" s="37" t="s">
        <v>81</v>
      </c>
      <c r="H25" s="64">
        <v>80000</v>
      </c>
      <c r="I25" s="37" t="s">
        <v>34</v>
      </c>
      <c r="J25" s="3"/>
      <c r="M25" s="68"/>
    </row>
    <row r="26" spans="1:13" s="9" customFormat="1" ht="28.5" customHeight="1" x14ac:dyDescent="0.3">
      <c r="A26" s="33" t="s">
        <v>95</v>
      </c>
      <c r="B26" s="38" t="s">
        <v>96</v>
      </c>
      <c r="C26" s="38" t="s">
        <v>97</v>
      </c>
      <c r="D26" s="38" t="s">
        <v>98</v>
      </c>
      <c r="E26" s="38" t="s">
        <v>99</v>
      </c>
      <c r="F26" s="38" t="s">
        <v>100</v>
      </c>
      <c r="G26" s="39" t="s">
        <v>101</v>
      </c>
      <c r="H26" s="65">
        <v>264000</v>
      </c>
      <c r="I26" s="37" t="s">
        <v>34</v>
      </c>
      <c r="J26" s="3"/>
      <c r="M26" s="68"/>
    </row>
    <row r="27" spans="1:13" s="9" customFormat="1" ht="28.8" x14ac:dyDescent="0.3">
      <c r="A27" s="38" t="s">
        <v>102</v>
      </c>
      <c r="B27" s="38" t="s">
        <v>103</v>
      </c>
      <c r="C27" s="38" t="s">
        <v>104</v>
      </c>
      <c r="D27" s="38" t="s">
        <v>105</v>
      </c>
      <c r="E27" s="38" t="s">
        <v>106</v>
      </c>
      <c r="F27" s="38" t="s">
        <v>107</v>
      </c>
      <c r="G27" s="40" t="s">
        <v>108</v>
      </c>
      <c r="H27" s="66">
        <v>284767</v>
      </c>
      <c r="I27" s="37" t="s">
        <v>34</v>
      </c>
      <c r="J27" s="3"/>
      <c r="M27" s="68"/>
    </row>
    <row r="28" spans="1:13" ht="30.75" customHeight="1" x14ac:dyDescent="0.3">
      <c r="A28" s="38" t="s">
        <v>109</v>
      </c>
      <c r="B28" s="38" t="s">
        <v>110</v>
      </c>
      <c r="C28" s="38" t="s">
        <v>111</v>
      </c>
      <c r="D28" s="38" t="s">
        <v>112</v>
      </c>
      <c r="E28" s="38" t="s">
        <v>114</v>
      </c>
      <c r="F28" s="38" t="s">
        <v>113</v>
      </c>
      <c r="G28" s="39" t="s">
        <v>115</v>
      </c>
      <c r="H28" s="65">
        <v>147783</v>
      </c>
      <c r="I28" s="37" t="s">
        <v>34</v>
      </c>
      <c r="M28" s="68"/>
    </row>
    <row r="29" spans="1:13" ht="43.2" x14ac:dyDescent="0.3">
      <c r="A29" s="41" t="s">
        <v>116</v>
      </c>
      <c r="B29" s="42" t="s">
        <v>117</v>
      </c>
      <c r="C29" s="38" t="s">
        <v>118</v>
      </c>
      <c r="D29" s="38" t="s">
        <v>119</v>
      </c>
      <c r="E29" s="38" t="s">
        <v>120</v>
      </c>
      <c r="F29" s="38" t="s">
        <v>121</v>
      </c>
      <c r="G29" s="39" t="s">
        <v>122</v>
      </c>
      <c r="H29" s="65">
        <v>288279</v>
      </c>
      <c r="I29" s="37" t="s">
        <v>34</v>
      </c>
      <c r="M29" s="68"/>
    </row>
    <row r="30" spans="1:13" ht="28.8" x14ac:dyDescent="0.3">
      <c r="A30" s="43" t="s">
        <v>116</v>
      </c>
      <c r="B30" s="44" t="s">
        <v>117</v>
      </c>
      <c r="C30" s="41" t="s">
        <v>123</v>
      </c>
      <c r="D30" s="44" t="s">
        <v>124</v>
      </c>
      <c r="E30" s="41" t="s">
        <v>125</v>
      </c>
      <c r="F30" s="38" t="s">
        <v>126</v>
      </c>
      <c r="G30" s="45" t="s">
        <v>127</v>
      </c>
      <c r="H30" s="62">
        <v>326195</v>
      </c>
      <c r="I30" s="45" t="s">
        <v>128</v>
      </c>
      <c r="M30" s="68"/>
    </row>
    <row r="31" spans="1:13" ht="28.8" x14ac:dyDescent="0.3">
      <c r="A31" s="38" t="s">
        <v>129</v>
      </c>
      <c r="B31" s="46" t="s">
        <v>130</v>
      </c>
      <c r="C31" s="47" t="s">
        <v>131</v>
      </c>
      <c r="D31" s="47" t="s">
        <v>132</v>
      </c>
      <c r="E31" s="42" t="s">
        <v>133</v>
      </c>
      <c r="F31" s="41" t="s">
        <v>134</v>
      </c>
      <c r="G31" s="48" t="s">
        <v>135</v>
      </c>
      <c r="H31" s="67">
        <v>1499500</v>
      </c>
      <c r="I31" s="49" t="s">
        <v>136</v>
      </c>
      <c r="M31" s="68"/>
    </row>
    <row r="32" spans="1:13" x14ac:dyDescent="0.3">
      <c r="A32" s="42" t="s">
        <v>145</v>
      </c>
      <c r="B32" s="42" t="s">
        <v>146</v>
      </c>
      <c r="C32" s="38" t="s">
        <v>147</v>
      </c>
      <c r="D32" s="42" t="s">
        <v>148</v>
      </c>
      <c r="E32" s="41" t="s">
        <v>149</v>
      </c>
      <c r="F32" s="42" t="s">
        <v>147</v>
      </c>
      <c r="G32" s="45" t="s">
        <v>150</v>
      </c>
      <c r="H32" s="62">
        <v>39500</v>
      </c>
      <c r="I32" s="45" t="s">
        <v>34</v>
      </c>
      <c r="M32" s="68"/>
    </row>
    <row r="33" spans="1:14" ht="18.75" customHeight="1" x14ac:dyDescent="0.3">
      <c r="A33" s="42" t="s">
        <v>137</v>
      </c>
      <c r="B33" s="42" t="s">
        <v>138</v>
      </c>
      <c r="C33" s="44" t="s">
        <v>139</v>
      </c>
      <c r="D33" s="42" t="s">
        <v>140</v>
      </c>
      <c r="E33" s="41" t="s">
        <v>141</v>
      </c>
      <c r="F33" s="42" t="s">
        <v>142</v>
      </c>
      <c r="G33" s="45" t="s">
        <v>143</v>
      </c>
      <c r="H33" s="62">
        <v>265954</v>
      </c>
      <c r="I33" s="45" t="s">
        <v>144</v>
      </c>
      <c r="M33" s="68"/>
    </row>
    <row r="34" spans="1:14" ht="43.2" x14ac:dyDescent="0.3">
      <c r="A34" s="41" t="s">
        <v>137</v>
      </c>
      <c r="B34" s="41" t="s">
        <v>151</v>
      </c>
      <c r="C34" s="41" t="s">
        <v>139</v>
      </c>
      <c r="D34" s="42" t="s">
        <v>152</v>
      </c>
      <c r="E34" s="44" t="s">
        <v>153</v>
      </c>
      <c r="F34" s="44" t="s">
        <v>154</v>
      </c>
      <c r="G34" s="45" t="s">
        <v>155</v>
      </c>
      <c r="H34" s="62">
        <v>120090</v>
      </c>
      <c r="I34" s="45" t="s">
        <v>34</v>
      </c>
      <c r="M34" s="68"/>
    </row>
    <row r="35" spans="1:14" ht="28.8" x14ac:dyDescent="0.3">
      <c r="A35" s="50" t="s">
        <v>156</v>
      </c>
      <c r="B35" s="41" t="s">
        <v>157</v>
      </c>
      <c r="C35" s="38" t="s">
        <v>158</v>
      </c>
      <c r="D35" s="44" t="s">
        <v>159</v>
      </c>
      <c r="E35" s="41" t="s">
        <v>160</v>
      </c>
      <c r="F35" s="50" t="s">
        <v>161</v>
      </c>
      <c r="G35" s="45" t="s">
        <v>162</v>
      </c>
      <c r="H35" s="62">
        <v>93945</v>
      </c>
      <c r="I35" s="45" t="s">
        <v>34</v>
      </c>
      <c r="M35" s="68"/>
    </row>
    <row r="36" spans="1:14" ht="28.5" customHeight="1" x14ac:dyDescent="0.3">
      <c r="A36" s="44" t="s">
        <v>163</v>
      </c>
      <c r="B36" s="44" t="s">
        <v>164</v>
      </c>
      <c r="C36" s="41" t="s">
        <v>165</v>
      </c>
      <c r="D36" s="41" t="s">
        <v>166</v>
      </c>
      <c r="E36" s="42" t="s">
        <v>167</v>
      </c>
      <c r="F36" s="41" t="s">
        <v>168</v>
      </c>
      <c r="G36" s="45" t="s">
        <v>169</v>
      </c>
      <c r="H36" s="62">
        <v>148570</v>
      </c>
      <c r="I36" s="45" t="s">
        <v>34</v>
      </c>
      <c r="M36" s="68"/>
    </row>
    <row r="37" spans="1:14" ht="26.25" customHeight="1" x14ac:dyDescent="0.3">
      <c r="A37" s="41" t="s">
        <v>170</v>
      </c>
      <c r="B37" s="41" t="s">
        <v>171</v>
      </c>
      <c r="C37" s="41" t="s">
        <v>172</v>
      </c>
      <c r="D37" s="41" t="s">
        <v>173</v>
      </c>
      <c r="E37" s="41" t="s">
        <v>174</v>
      </c>
      <c r="F37" s="50" t="s">
        <v>175</v>
      </c>
      <c r="G37" s="45" t="s">
        <v>176</v>
      </c>
      <c r="H37" s="62">
        <v>100000</v>
      </c>
      <c r="I37" s="45" t="s">
        <v>34</v>
      </c>
      <c r="M37" s="68"/>
    </row>
    <row r="38" spans="1:14" s="15" customFormat="1" ht="15" customHeight="1" x14ac:dyDescent="0.3">
      <c r="A38" s="51" t="s">
        <v>177</v>
      </c>
      <c r="B38" s="52"/>
      <c r="C38" s="52"/>
      <c r="D38" s="52"/>
      <c r="E38" s="52"/>
      <c r="F38" s="52"/>
      <c r="G38" s="69">
        <v>4349039.93</v>
      </c>
      <c r="H38" s="69">
        <v>4227382.9000000004</v>
      </c>
      <c r="I38" s="69">
        <f>G38-H38</f>
        <v>121657.02999999933</v>
      </c>
      <c r="J38" s="61"/>
      <c r="K38" s="61"/>
      <c r="L38" s="61"/>
      <c r="M38" s="61"/>
      <c r="N38" s="61">
        <f t="shared" ref="N38" si="0">SUM(N16:N37)</f>
        <v>0</v>
      </c>
    </row>
    <row r="39" spans="1:14" ht="44.25" customHeight="1" x14ac:dyDescent="0.3">
      <c r="A39" s="53" t="s">
        <v>178</v>
      </c>
      <c r="B39" s="54" t="s">
        <v>179</v>
      </c>
      <c r="C39" s="41" t="s">
        <v>180</v>
      </c>
      <c r="D39" s="54" t="s">
        <v>181</v>
      </c>
      <c r="E39" s="41" t="s">
        <v>182</v>
      </c>
      <c r="F39" s="44" t="s">
        <v>183</v>
      </c>
      <c r="G39" s="45" t="s">
        <v>184</v>
      </c>
      <c r="H39" s="62">
        <v>899764</v>
      </c>
      <c r="I39" s="45" t="s">
        <v>34</v>
      </c>
    </row>
    <row r="40" spans="1:14" ht="30" customHeight="1" x14ac:dyDescent="0.3">
      <c r="A40" s="38" t="s">
        <v>185</v>
      </c>
      <c r="B40" s="44" t="s">
        <v>186</v>
      </c>
      <c r="C40" s="41" t="s">
        <v>187</v>
      </c>
      <c r="D40" s="50" t="s">
        <v>188</v>
      </c>
      <c r="E40" s="44" t="s">
        <v>189</v>
      </c>
      <c r="F40" s="44" t="s">
        <v>190</v>
      </c>
      <c r="G40" s="45" t="s">
        <v>88</v>
      </c>
      <c r="H40" s="62">
        <v>40000</v>
      </c>
      <c r="I40" s="45" t="s">
        <v>34</v>
      </c>
    </row>
    <row r="41" spans="1:14" x14ac:dyDescent="0.3">
      <c r="A41" s="55"/>
      <c r="B41" s="55"/>
      <c r="C41" s="55"/>
      <c r="D41" s="55"/>
      <c r="E41" s="55"/>
      <c r="F41" s="55"/>
      <c r="G41" s="70">
        <v>939764</v>
      </c>
      <c r="H41" s="70">
        <f>SUM(H39:H40)</f>
        <v>939764</v>
      </c>
      <c r="I41" s="55"/>
      <c r="J41" s="60"/>
    </row>
    <row r="42" spans="1:14" x14ac:dyDescent="0.3">
      <c r="A42" s="57" t="s">
        <v>191</v>
      </c>
      <c r="B42" s="55"/>
      <c r="C42" s="55"/>
      <c r="D42" s="55"/>
      <c r="E42" s="55"/>
      <c r="F42" s="55"/>
      <c r="G42" s="70">
        <f>G38+G41</f>
        <v>5288803.93</v>
      </c>
      <c r="H42" s="70">
        <f>H38+H41</f>
        <v>5167146.9000000004</v>
      </c>
      <c r="I42" s="55"/>
    </row>
    <row r="43" spans="1:14" x14ac:dyDescent="0.3">
      <c r="A43" s="57" t="s">
        <v>192</v>
      </c>
      <c r="B43" s="55"/>
      <c r="C43" s="55"/>
      <c r="D43" s="55"/>
      <c r="E43" s="55"/>
      <c r="F43" s="55"/>
      <c r="G43" s="55"/>
      <c r="H43" s="55"/>
      <c r="I43" s="55"/>
    </row>
    <row r="44" spans="1:14" ht="17.25" customHeight="1" x14ac:dyDescent="0.3">
      <c r="A44" s="57" t="s">
        <v>193</v>
      </c>
      <c r="B44" s="55"/>
      <c r="C44" s="55"/>
      <c r="D44" s="55"/>
      <c r="E44" s="55"/>
      <c r="F44" s="55"/>
      <c r="G44" s="55"/>
      <c r="H44" s="55"/>
      <c r="I44" s="55"/>
    </row>
    <row r="45" spans="1:14" ht="36" customHeight="1" x14ac:dyDescent="0.3">
      <c r="A45" s="58" t="s">
        <v>194</v>
      </c>
      <c r="B45" s="53" t="s">
        <v>195</v>
      </c>
      <c r="C45" s="54" t="s">
        <v>196</v>
      </c>
      <c r="D45" s="54" t="s">
        <v>197</v>
      </c>
      <c r="E45" s="54" t="s">
        <v>198</v>
      </c>
      <c r="F45" s="55"/>
      <c r="G45" s="55">
        <v>0</v>
      </c>
      <c r="H45" s="55">
        <v>0</v>
      </c>
      <c r="I45" s="55"/>
    </row>
    <row r="46" spans="1:14" ht="33" customHeight="1" x14ac:dyDescent="0.3">
      <c r="A46" s="53" t="s">
        <v>199</v>
      </c>
      <c r="B46" s="58" t="s">
        <v>200</v>
      </c>
      <c r="C46" s="54" t="s">
        <v>201</v>
      </c>
      <c r="D46" s="54" t="s">
        <v>202</v>
      </c>
      <c r="E46" s="54" t="s">
        <v>203</v>
      </c>
      <c r="F46" s="55"/>
      <c r="G46" s="55">
        <v>0</v>
      </c>
      <c r="H46" s="55">
        <v>0</v>
      </c>
      <c r="I46" s="55"/>
    </row>
    <row r="47" spans="1:14" x14ac:dyDescent="0.3">
      <c r="A47" s="57" t="s">
        <v>204</v>
      </c>
      <c r="B47" s="55"/>
      <c r="C47" s="55"/>
      <c r="D47" s="55"/>
      <c r="E47" s="55"/>
      <c r="F47" s="55"/>
      <c r="G47" s="55"/>
      <c r="H47" s="55"/>
      <c r="I47" s="55"/>
    </row>
    <row r="48" spans="1:14" x14ac:dyDescent="0.3">
      <c r="A48" s="57" t="s">
        <v>204</v>
      </c>
      <c r="B48" s="55"/>
      <c r="C48" s="55"/>
      <c r="D48" s="55"/>
      <c r="E48" s="55"/>
      <c r="F48" s="55"/>
      <c r="G48" s="55"/>
      <c r="H48" s="55"/>
      <c r="I48" s="55"/>
    </row>
    <row r="49" spans="1:9" x14ac:dyDescent="0.3">
      <c r="A49" s="19"/>
      <c r="B49" s="19"/>
      <c r="C49" s="19"/>
      <c r="D49" s="19"/>
      <c r="E49" s="19"/>
      <c r="F49" s="19"/>
      <c r="G49" s="19"/>
      <c r="H49" s="19"/>
      <c r="I49" s="19"/>
    </row>
    <row r="50" spans="1:9" x14ac:dyDescent="0.3">
      <c r="A50" s="57" t="s">
        <v>205</v>
      </c>
      <c r="B50" s="55"/>
      <c r="C50" s="55"/>
      <c r="D50" s="55"/>
      <c r="E50" s="55"/>
      <c r="F50" s="55"/>
      <c r="G50" s="55"/>
      <c r="H50" s="55"/>
      <c r="I50" s="55"/>
    </row>
    <row r="51" spans="1:9" ht="28.5" customHeight="1" x14ac:dyDescent="0.3">
      <c r="A51" s="79" t="s">
        <v>206</v>
      </c>
      <c r="B51" s="81"/>
      <c r="C51" s="81"/>
      <c r="D51" s="80"/>
      <c r="E51" s="59" t="s">
        <v>207</v>
      </c>
      <c r="F51" s="79" t="s">
        <v>208</v>
      </c>
      <c r="G51" s="80"/>
      <c r="H51" s="79" t="s">
        <v>209</v>
      </c>
      <c r="I51" s="80"/>
    </row>
    <row r="52" spans="1:9" x14ac:dyDescent="0.3">
      <c r="A52" s="55"/>
      <c r="B52" s="55"/>
      <c r="C52" s="55"/>
      <c r="D52" s="55"/>
      <c r="E52" s="55"/>
      <c r="F52" s="55"/>
      <c r="G52" s="55"/>
      <c r="H52" s="55"/>
      <c r="I52" s="55"/>
    </row>
    <row r="53" spans="1:9" x14ac:dyDescent="0.3">
      <c r="A53" s="55"/>
      <c r="B53" s="55"/>
      <c r="C53" s="55"/>
      <c r="D53" s="55"/>
      <c r="E53" s="55"/>
      <c r="F53" s="55"/>
      <c r="G53" s="55"/>
      <c r="H53" s="55"/>
      <c r="I53" s="55"/>
    </row>
    <row r="54" spans="1:9" x14ac:dyDescent="0.3">
      <c r="A54" s="55"/>
      <c r="B54" s="55"/>
      <c r="C54" s="55"/>
      <c r="D54" s="55"/>
      <c r="E54" s="55"/>
      <c r="F54" s="55"/>
      <c r="G54" s="55"/>
      <c r="H54" s="55"/>
      <c r="I54" s="55"/>
    </row>
    <row r="55" spans="1:9" x14ac:dyDescent="0.3">
      <c r="A55" s="55"/>
      <c r="B55" s="55"/>
      <c r="C55" s="55"/>
      <c r="D55" s="55"/>
      <c r="E55" s="55"/>
      <c r="F55" s="55"/>
      <c r="G55" s="55"/>
      <c r="H55" s="55"/>
      <c r="I55" s="55"/>
    </row>
    <row r="56" spans="1:9" x14ac:dyDescent="0.3">
      <c r="A56" s="55"/>
      <c r="B56" s="55"/>
      <c r="C56" s="55"/>
      <c r="D56" s="55"/>
      <c r="E56" s="55"/>
      <c r="F56" s="55"/>
      <c r="G56" s="55"/>
      <c r="H56" s="55"/>
      <c r="I56" s="55"/>
    </row>
    <row r="57" spans="1:9" x14ac:dyDescent="0.3">
      <c r="A57" s="55"/>
      <c r="B57" s="55"/>
      <c r="C57" s="55"/>
      <c r="D57" s="55"/>
      <c r="E57" s="55"/>
      <c r="F57" s="55"/>
      <c r="G57" s="55"/>
      <c r="H57" s="55"/>
      <c r="I57" s="55"/>
    </row>
    <row r="58" spans="1:9" x14ac:dyDescent="0.3">
      <c r="A58" s="57" t="s">
        <v>210</v>
      </c>
      <c r="B58" s="57"/>
      <c r="C58" s="57"/>
      <c r="D58" s="57"/>
      <c r="E58" s="57"/>
      <c r="F58" s="57"/>
      <c r="G58" s="57"/>
      <c r="H58" s="57"/>
      <c r="I58" s="56">
        <v>5167147.8600000003</v>
      </c>
    </row>
    <row r="59" spans="1:9" x14ac:dyDescent="0.3">
      <c r="A59" s="83" t="s">
        <v>211</v>
      </c>
      <c r="B59" s="84"/>
      <c r="C59" s="85"/>
      <c r="D59" s="83" t="s">
        <v>212</v>
      </c>
      <c r="E59" s="84"/>
      <c r="F59" s="85"/>
      <c r="G59" s="86" t="s">
        <v>213</v>
      </c>
      <c r="H59" s="86"/>
      <c r="I59" s="86"/>
    </row>
    <row r="60" spans="1:9" ht="58.5" customHeight="1" x14ac:dyDescent="0.3">
      <c r="A60" s="87" t="s">
        <v>218</v>
      </c>
      <c r="B60" s="88"/>
      <c r="C60" s="89"/>
      <c r="D60" s="87" t="s">
        <v>219</v>
      </c>
      <c r="E60" s="91"/>
      <c r="F60" s="92"/>
      <c r="G60" s="93">
        <v>45688</v>
      </c>
      <c r="H60" s="91"/>
      <c r="I60" s="92"/>
    </row>
    <row r="61" spans="1:9" x14ac:dyDescent="0.3">
      <c r="A61" s="90" t="s">
        <v>214</v>
      </c>
      <c r="B61" s="91"/>
      <c r="C61" s="92"/>
      <c r="D61" s="90" t="s">
        <v>215</v>
      </c>
      <c r="E61" s="91"/>
      <c r="F61" s="92"/>
      <c r="G61" s="90" t="s">
        <v>216</v>
      </c>
      <c r="H61" s="91"/>
      <c r="I61" s="92"/>
    </row>
    <row r="64" spans="1:9" x14ac:dyDescent="0.3">
      <c r="E64" s="16"/>
    </row>
  </sheetData>
  <sheetProtection formatCells="0" formatColumns="0" formatRows="0" insertColumns="0" insertRows="0" insertHyperlinks="0" deleteColumns="0" deleteRows="0" sort="0" autoFilter="0" pivotTables="0"/>
  <mergeCells count="17">
    <mergeCell ref="A59:C59"/>
    <mergeCell ref="D59:F59"/>
    <mergeCell ref="G59:I59"/>
    <mergeCell ref="A60:C60"/>
    <mergeCell ref="A61:C61"/>
    <mergeCell ref="D61:F61"/>
    <mergeCell ref="G61:I61"/>
    <mergeCell ref="D60:F60"/>
    <mergeCell ref="G60:I60"/>
    <mergeCell ref="A4:I4"/>
    <mergeCell ref="A14:I14"/>
    <mergeCell ref="H10:I10"/>
    <mergeCell ref="H11:I11"/>
    <mergeCell ref="H51:I51"/>
    <mergeCell ref="F51:G51"/>
    <mergeCell ref="A51:D51"/>
    <mergeCell ref="D5:E5"/>
  </mergeCells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10"/>
  <sheetViews>
    <sheetView workbookViewId="0">
      <selection sqref="A1:A7"/>
    </sheetView>
  </sheetViews>
  <sheetFormatPr defaultRowHeight="14.4" x14ac:dyDescent="0.3"/>
  <sheetData>
    <row r="1" spans="1:1" ht="23.4" customHeight="1" x14ac:dyDescent="0.45">
      <c r="A1" s="2" t="s">
        <v>17</v>
      </c>
    </row>
    <row r="3" spans="1:1" x14ac:dyDescent="0.3">
      <c r="A3" t="s">
        <v>18</v>
      </c>
    </row>
    <row r="5" spans="1:1" x14ac:dyDescent="0.3">
      <c r="A5" t="s">
        <v>19</v>
      </c>
    </row>
    <row r="6" spans="1:1" x14ac:dyDescent="0.3">
      <c r="A6" s="1" t="s">
        <v>20</v>
      </c>
    </row>
    <row r="9" spans="1:1" x14ac:dyDescent="0.3">
      <c r="A9" t="s">
        <v>21</v>
      </c>
    </row>
    <row r="10" spans="1:1" x14ac:dyDescent="0.3">
      <c r="A10">
        <v>46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5 - AGDAR</vt:lpstr>
      <vt:lpstr>'Form 5 - AGDAR'!Print_Area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Aure</dc:creator>
  <cp:keywords/>
  <dc:description/>
  <cp:lastModifiedBy>MPDC Sta. Magdalena</cp:lastModifiedBy>
  <dcterms:created xsi:type="dcterms:W3CDTF">2015-06-05T18:17:20Z</dcterms:created>
  <dcterms:modified xsi:type="dcterms:W3CDTF">2025-06-05T06:50:15Z</dcterms:modified>
  <cp:category/>
</cp:coreProperties>
</file>