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22 CBMS\Desktop\New folder\"/>
    </mc:Choice>
  </mc:AlternateContent>
  <xr:revisionPtr revIDLastSave="0" documentId="13_ncr:1_{B9597663-BDBF-4EC0-9D3A-E55886B25AB2}" xr6:coauthVersionLast="47" xr6:coauthVersionMax="47" xr10:uidLastSave="{00000000-0000-0000-0000-000000000000}"/>
  <bookViews>
    <workbookView xWindow="-108" yWindow="-108" windowWidth="23256" windowHeight="12456" xr2:uid="{D7628B03-7A91-49BA-A144-99FB9168BA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1" l="1"/>
  <c r="F64" i="1"/>
  <c r="E64" i="1"/>
  <c r="D64" i="1"/>
  <c r="B64" i="1"/>
  <c r="H63" i="1"/>
  <c r="H62" i="1"/>
  <c r="H61" i="1"/>
  <c r="H60" i="1"/>
  <c r="H59" i="1"/>
  <c r="H58" i="1"/>
  <c r="H57" i="1"/>
  <c r="H56" i="1"/>
  <c r="H55" i="1"/>
  <c r="H54" i="1"/>
  <c r="H52" i="1"/>
  <c r="H48" i="1"/>
  <c r="H47" i="1"/>
  <c r="H44" i="1"/>
  <c r="H43" i="1"/>
  <c r="C42" i="1"/>
  <c r="H42" i="1" s="1"/>
  <c r="H41" i="1"/>
  <c r="H40" i="1"/>
  <c r="H39" i="1"/>
  <c r="C35" i="1"/>
  <c r="H35" i="1" s="1"/>
  <c r="H34" i="1"/>
  <c r="H33" i="1"/>
  <c r="H32" i="1"/>
  <c r="H31" i="1"/>
  <c r="H30" i="1"/>
  <c r="H29" i="1"/>
  <c r="H28" i="1"/>
  <c r="H27" i="1"/>
  <c r="H26" i="1"/>
  <c r="C25" i="1"/>
  <c r="H24" i="1"/>
  <c r="G21" i="1"/>
  <c r="G65" i="1" s="1"/>
  <c r="F21" i="1"/>
  <c r="F65" i="1" s="1"/>
  <c r="E21" i="1"/>
  <c r="E65" i="1" s="1"/>
  <c r="C21" i="1"/>
  <c r="B21" i="1"/>
  <c r="H17" i="1"/>
  <c r="H16" i="1"/>
  <c r="D15" i="1"/>
  <c r="H15" i="1" s="1"/>
  <c r="H21" i="1" l="1"/>
  <c r="B65" i="1"/>
  <c r="C64" i="1"/>
  <c r="C65" i="1" s="1"/>
  <c r="H25" i="1"/>
  <c r="H64" i="1" s="1"/>
  <c r="H65" i="1" s="1"/>
  <c r="D21" i="1"/>
  <c r="D65" i="1" s="1"/>
</calcChain>
</file>

<file path=xl/sharedStrings.xml><?xml version="1.0" encoding="utf-8"?>
<sst xmlns="http://schemas.openxmlformats.org/spreadsheetml/2006/main" count="75" uniqueCount="74">
  <si>
    <t>LOCAL DISASTER RISK REDUCTION AND MANAGEMENT FUND UTILIZATION</t>
  </si>
  <si>
    <t>REGION:</t>
  </si>
  <si>
    <t>05 BICOL</t>
  </si>
  <si>
    <t>CALENDAR YEAR:</t>
  </si>
  <si>
    <t>PROVINCE:</t>
  </si>
  <si>
    <t>SORSOGON</t>
  </si>
  <si>
    <t>QUARTER:</t>
  </si>
  <si>
    <t>1ST</t>
  </si>
  <si>
    <t>CITY/MUNICIPALITY:</t>
  </si>
  <si>
    <t>SANTA MAGDALENA</t>
  </si>
  <si>
    <t>Particulars</t>
  </si>
  <si>
    <t>LDRRM Fund</t>
  </si>
  <si>
    <t>Special Trust Fund</t>
  </si>
  <si>
    <t>NDRRM Fund</t>
  </si>
  <si>
    <t>From Other LGUs</t>
  </si>
  <si>
    <t>From Other
Sources</t>
  </si>
  <si>
    <t>Total</t>
  </si>
  <si>
    <t>Quick Response
Fund (QRF)
30%</t>
  </si>
  <si>
    <t>Mitigation Fund
70%</t>
  </si>
  <si>
    <t>A. Sources of Funds</t>
  </si>
  <si>
    <t xml:space="preserve">     Current Appropriations</t>
  </si>
  <si>
    <t xml:space="preserve">     Continuing Appropriations</t>
  </si>
  <si>
    <t xml:space="preserve">       Transfer/Grants</t>
  </si>
  <si>
    <t xml:space="preserve">  </t>
  </si>
  <si>
    <t xml:space="preserve">       Total Funds Available</t>
  </si>
  <si>
    <t>B. Utilization</t>
  </si>
  <si>
    <t>A. DISASTER PREVENTION &amp; MITIGATION</t>
  </si>
  <si>
    <t>De- clogging of Canals, Cleaning and Clearing of Waterways</t>
  </si>
  <si>
    <t>Mgt. and Operation of Weather Monitoring System and CCTV w/ Internet Connection</t>
  </si>
  <si>
    <t>B. DISASTER PREPAREDNESS</t>
  </si>
  <si>
    <t>Conduct of Nat'l Disaster Resilient Month Activities</t>
  </si>
  <si>
    <t>Monitoring, Review and Assessment of BDRRMP</t>
  </si>
  <si>
    <t>Procurement of Communication Equipment</t>
  </si>
  <si>
    <t>Procurement of DRR, Search and Rescue Equipment and PPE/Gear</t>
  </si>
  <si>
    <t>Procurement of IT Equipment</t>
  </si>
  <si>
    <t>Payment of Insurance Premium for Operation Center and LGU Buildings</t>
  </si>
  <si>
    <t xml:space="preserve">Payment of Insurance Premium for Emergency Responders </t>
  </si>
  <si>
    <t>DRRM Training and Seminars</t>
  </si>
  <si>
    <t>Conduct of National Earthquake Drills and Simulation Exercises</t>
  </si>
  <si>
    <t xml:space="preserve">Development &amp; Distribution of IEC Materials </t>
  </si>
  <si>
    <t>Procurement of Rescue Vehicle (Tri-wheel)</t>
  </si>
  <si>
    <t>Stockpile Basic Emergency Supplies</t>
  </si>
  <si>
    <t>Provision of Food and Non-food Support to 24/7 Standby Operations</t>
  </si>
  <si>
    <t xml:space="preserve">Support to COVID 19, EREID Activities </t>
  </si>
  <si>
    <t>Procurement of Other DRR Related Expenses</t>
  </si>
  <si>
    <t>C. DISASTER RESPONSE</t>
  </si>
  <si>
    <t>Activation of Mun. DOPCEN 24/7</t>
  </si>
  <si>
    <t>Activation of Incident Command System</t>
  </si>
  <si>
    <t>Clearing Operation of Priority Road Network Needed for evacuation, Rescue and Relief Operation</t>
  </si>
  <si>
    <t>D. DISASTER REHABILITATION &amp; RECOVERY</t>
  </si>
  <si>
    <t>Construction/Rehab. Of Damaged Infra Facilities and Evacuation Center</t>
  </si>
  <si>
    <t>E. Unprogrammed Appropriation</t>
  </si>
  <si>
    <t>Unappropriated</t>
  </si>
  <si>
    <t>30% of 5% - QUICK RESPONSE FUND</t>
  </si>
  <si>
    <t>Quick Response Fund</t>
  </si>
  <si>
    <t>Weather Monitoring System</t>
  </si>
  <si>
    <t>IT Equipment</t>
  </si>
  <si>
    <t>DRR Equipment and Paraphernalia</t>
  </si>
  <si>
    <t>Procurement of Rescue Vehicle with Accessories(Add'l)</t>
  </si>
  <si>
    <t>Procurement of VHF Radio with NTC License</t>
  </si>
  <si>
    <t>Procurement of Information Education Campaign thru Outdoor Led Wall</t>
  </si>
  <si>
    <t>Procurement of Additional Base Radio for the Barangays</t>
  </si>
  <si>
    <t>Rehabilitation and Improvement of CCTV</t>
  </si>
  <si>
    <t>Improvement of Solar Power at Evacuation Center</t>
  </si>
  <si>
    <t>Procurement of Additional CCTV</t>
  </si>
  <si>
    <t xml:space="preserve">    Total Utilization</t>
  </si>
  <si>
    <t xml:space="preserve">    Unutilized Balance</t>
  </si>
  <si>
    <t>We hereby certify that we have reviewed the contents and hereby attest to the veracity and correctness of tha data or information contained in this document.</t>
  </si>
  <si>
    <t>Local Accountant</t>
  </si>
  <si>
    <t>Payment/Renewal of Communication Equipment 31:39Licenses</t>
  </si>
  <si>
    <t>ROMMEL F. GRUBA (SGD)</t>
  </si>
  <si>
    <t>Previous Years' Appropriations Transferred to the Special Trust Fund</t>
  </si>
  <si>
    <t>FDP Form 8 - Local Disaster Risk Reduction and Management Fund Utilization</t>
  </si>
  <si>
    <t>(Commission on Audit 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</si>
</sst>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2"/>
      <name val="Cambria"/>
      <family val="1"/>
    </font>
    <font>
      <sz val="12"/>
      <color theme="1"/>
      <name val="Cambria"/>
      <family val="1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7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101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43" fontId="2" fillId="0" borderId="0" xfId="1" applyFont="1" applyFill="1" applyAlignment="1" applyProtection="1">
      <alignment vertical="center"/>
      <protection locked="0"/>
    </xf>
    <xf numFmtId="43" fontId="4" fillId="0" borderId="0" xfId="1" applyFont="1" applyFill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43" fontId="5" fillId="0" borderId="0" xfId="1" applyFont="1" applyFill="1" applyBorder="1" applyAlignment="1">
      <alignment vertical="center"/>
    </xf>
    <xf numFmtId="43" fontId="2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Border="1" applyAlignment="1" applyProtection="1">
      <alignment horizontal="center" vertical="center"/>
      <protection locked="0"/>
    </xf>
    <xf numFmtId="43" fontId="4" fillId="0" borderId="0" xfId="1" applyFont="1" applyFill="1" applyBorder="1" applyAlignment="1" applyProtection="1">
      <alignment horizontal="center" vertical="center"/>
      <protection locked="0"/>
    </xf>
    <xf numFmtId="43" fontId="5" fillId="0" borderId="0" xfId="1" applyFont="1" applyFill="1" applyBorder="1" applyAlignment="1">
      <alignment horizontal="left" vertical="center" wrapText="1"/>
    </xf>
    <xf numFmtId="43" fontId="4" fillId="0" borderId="0" xfId="1" applyFont="1" applyFill="1" applyBorder="1" applyAlignment="1" applyProtection="1">
      <alignment vertical="center" wrapText="1"/>
      <protection locked="0"/>
    </xf>
    <xf numFmtId="43" fontId="5" fillId="0" borderId="0" xfId="1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vertical="center"/>
      <protection locked="0"/>
    </xf>
    <xf numFmtId="43" fontId="2" fillId="0" borderId="0" xfId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43" fontId="7" fillId="0" borderId="0" xfId="1" applyFont="1" applyFill="1" applyBorder="1" applyAlignment="1">
      <alignment horizontal="left" vertical="center"/>
    </xf>
    <xf numFmtId="43" fontId="0" fillId="0" borderId="0" xfId="1" applyFont="1" applyFill="1" applyBorder="1" applyAlignment="1" applyProtection="1">
      <alignment vertical="center"/>
      <protection locked="0"/>
    </xf>
    <xf numFmtId="43" fontId="6" fillId="0" borderId="0" xfId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3" fontId="2" fillId="0" borderId="5" xfId="1" applyFont="1" applyFill="1" applyBorder="1" applyAlignment="1">
      <alignment horizontal="center" vertical="center" wrapText="1"/>
    </xf>
    <xf numFmtId="43" fontId="2" fillId="0" borderId="6" xfId="1" applyFont="1" applyFill="1" applyBorder="1" applyAlignment="1">
      <alignment horizontal="center" vertical="center" wrapText="1"/>
    </xf>
    <xf numFmtId="43" fontId="2" fillId="0" borderId="5" xfId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43" fontId="4" fillId="0" borderId="7" xfId="1" applyFont="1" applyFill="1" applyBorder="1" applyAlignment="1">
      <alignment vertical="center"/>
    </xf>
    <xf numFmtId="43" fontId="2" fillId="0" borderId="8" xfId="1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43" fontId="4" fillId="0" borderId="10" xfId="1" applyFont="1" applyFill="1" applyBorder="1" applyAlignment="1">
      <alignment vertical="center"/>
    </xf>
    <xf numFmtId="43" fontId="2" fillId="0" borderId="11" xfId="1" applyFont="1" applyFill="1" applyBorder="1" applyAlignment="1">
      <alignment vertical="center"/>
    </xf>
    <xf numFmtId="43" fontId="4" fillId="0" borderId="13" xfId="1" applyFont="1" applyFill="1" applyBorder="1" applyAlignment="1">
      <alignment vertical="center" wrapText="1"/>
    </xf>
    <xf numFmtId="43" fontId="2" fillId="0" borderId="14" xfId="1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43" fontId="2" fillId="0" borderId="10" xfId="1" applyFont="1" applyFill="1" applyBorder="1" applyAlignment="1">
      <alignment horizontal="left" vertical="center" wrapText="1"/>
    </xf>
    <xf numFmtId="43" fontId="2" fillId="0" borderId="11" xfId="1" applyFont="1" applyFill="1" applyBorder="1" applyAlignment="1">
      <alignment horizontal="left" vertical="center"/>
    </xf>
    <xf numFmtId="0" fontId="4" fillId="0" borderId="16" xfId="0" applyFont="1" applyBorder="1" applyAlignment="1">
      <alignment vertical="center" wrapText="1"/>
    </xf>
    <xf numFmtId="43" fontId="4" fillId="0" borderId="17" xfId="1" applyFont="1" applyFill="1" applyBorder="1" applyAlignment="1">
      <alignment vertical="center" wrapText="1"/>
    </xf>
    <xf numFmtId="43" fontId="2" fillId="0" borderId="18" xfId="1" applyFont="1" applyFill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43" fontId="2" fillId="0" borderId="19" xfId="1" applyFont="1" applyFill="1" applyBorder="1" applyAlignment="1">
      <alignment vertical="center"/>
    </xf>
    <xf numFmtId="43" fontId="2" fillId="0" borderId="20" xfId="1" applyFont="1" applyFill="1" applyBorder="1" applyAlignment="1">
      <alignment vertical="center"/>
    </xf>
    <xf numFmtId="43" fontId="4" fillId="0" borderId="19" xfId="1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43" fontId="2" fillId="2" borderId="20" xfId="1" applyFont="1" applyFill="1" applyBorder="1" applyAlignment="1">
      <alignment vertical="center"/>
    </xf>
    <xf numFmtId="0" fontId="8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43" fontId="10" fillId="0" borderId="19" xfId="1" applyFont="1" applyFill="1" applyBorder="1" applyAlignment="1">
      <alignment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43" fontId="2" fillId="2" borderId="24" xfId="1" applyFont="1" applyFill="1" applyBorder="1" applyAlignment="1">
      <alignment vertical="center"/>
    </xf>
    <xf numFmtId="43" fontId="2" fillId="2" borderId="19" xfId="1" applyFont="1" applyFill="1" applyBorder="1" applyAlignment="1">
      <alignment vertical="center"/>
    </xf>
    <xf numFmtId="0" fontId="8" fillId="0" borderId="15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 wrapText="1"/>
    </xf>
    <xf numFmtId="43" fontId="4" fillId="0" borderId="25" xfId="1" applyFont="1" applyFill="1" applyBorder="1" applyAlignment="1">
      <alignment vertical="center"/>
    </xf>
    <xf numFmtId="0" fontId="4" fillId="0" borderId="26" xfId="1" applyNumberFormat="1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43" fontId="2" fillId="3" borderId="24" xfId="1" applyFont="1" applyFill="1" applyBorder="1" applyAlignment="1">
      <alignment vertical="center"/>
    </xf>
    <xf numFmtId="43" fontId="2" fillId="3" borderId="19" xfId="1" applyFont="1" applyFill="1" applyBorder="1" applyAlignment="1">
      <alignment vertical="center"/>
    </xf>
    <xf numFmtId="43" fontId="2" fillId="3" borderId="20" xfId="1" applyFont="1" applyFill="1" applyBorder="1" applyAlignment="1">
      <alignment vertical="center"/>
    </xf>
    <xf numFmtId="0" fontId="2" fillId="2" borderId="26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43" fontId="4" fillId="0" borderId="13" xfId="1" applyFont="1" applyFill="1" applyBorder="1" applyAlignment="1">
      <alignment vertical="center"/>
    </xf>
    <xf numFmtId="43" fontId="4" fillId="0" borderId="29" xfId="1" applyFont="1" applyFill="1" applyBorder="1" applyAlignment="1">
      <alignment vertical="center"/>
    </xf>
    <xf numFmtId="43" fontId="4" fillId="0" borderId="24" xfId="1" applyFont="1" applyFill="1" applyBorder="1" applyAlignment="1">
      <alignment vertical="center"/>
    </xf>
    <xf numFmtId="43" fontId="2" fillId="0" borderId="30" xfId="1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43" fontId="2" fillId="0" borderId="13" xfId="1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43" fontId="2" fillId="0" borderId="32" xfId="1" applyFont="1" applyFill="1" applyBorder="1" applyAlignment="1">
      <alignment vertical="center"/>
    </xf>
    <xf numFmtId="43" fontId="2" fillId="0" borderId="33" xfId="1" applyFont="1" applyFill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43" fontId="4" fillId="0" borderId="0" xfId="1" applyFont="1" applyFill="1" applyAlignment="1">
      <alignment horizontal="left" vertical="center" wrapText="1"/>
    </xf>
    <xf numFmtId="43" fontId="2" fillId="0" borderId="0" xfId="1" applyFont="1" applyFill="1" applyAlignment="1">
      <alignment horizontal="left" vertical="center" wrapText="1"/>
    </xf>
    <xf numFmtId="43" fontId="4" fillId="0" borderId="0" xfId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2" fillId="0" borderId="34" xfId="1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vertical="center"/>
    </xf>
    <xf numFmtId="43" fontId="4" fillId="0" borderId="0" xfId="1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0" fontId="2" fillId="0" borderId="0" xfId="1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0" fontId="3" fillId="0" borderId="0" xfId="2" applyFill="1"/>
    <xf numFmtId="0" fontId="12" fillId="0" borderId="0" xfId="8" applyFont="1" applyAlignment="1">
      <alignment vertical="center"/>
    </xf>
    <xf numFmtId="167" fontId="12" fillId="0" borderId="0" xfId="5" applyFont="1" applyFill="1" applyAlignment="1" applyProtection="1">
      <alignment vertical="center" wrapText="1"/>
      <protection locked="0"/>
    </xf>
    <xf numFmtId="167" fontId="3" fillId="0" borderId="0" xfId="5" applyFont="1" applyFill="1" applyAlignment="1" applyProtection="1">
      <alignment vertical="center"/>
      <protection locked="0"/>
    </xf>
    <xf numFmtId="0" fontId="12" fillId="0" borderId="0" xfId="8" applyFont="1" applyAlignment="1" applyProtection="1">
      <alignment vertical="center"/>
      <protection locked="0"/>
    </xf>
    <xf numFmtId="0" fontId="2" fillId="0" borderId="0" xfId="8" applyFont="1" applyAlignment="1">
      <alignment horizontal="center" vertical="center"/>
    </xf>
  </cellXfs>
  <cellStyles count="9">
    <cellStyle name="Comma" xfId="1" builtinId="3"/>
    <cellStyle name="Comma 2" xfId="5" xr:uid="{59E3C126-9B2A-4A35-9F3B-F191008AEF7F}"/>
    <cellStyle name="Comma 3" xfId="3" xr:uid="{294FC02F-FD1B-47D3-A0A5-4F5055F4B44C}"/>
    <cellStyle name="Normal" xfId="0" builtinId="0"/>
    <cellStyle name="Normal 2" xfId="4" xr:uid="{5F70FD65-D383-4109-A3D7-E822876D49FE}"/>
    <cellStyle name="Normal 3" xfId="7" xr:uid="{80227D00-B6B1-4DA1-9021-299B6BD09C34}"/>
    <cellStyle name="Normal 4" xfId="8" xr:uid="{2DDFC3AE-E43E-4A3E-A73C-B1A2B74D4A01}"/>
    <cellStyle name="Normal 5" xfId="2" xr:uid="{E8517BEB-CB03-4C68-BD43-E090F5E80D8B}"/>
    <cellStyle name="Percent 2" xfId="6" xr:uid="{4C1C174A-2A44-40EF-8A59-AD14865E73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868C1-5969-4288-BCAB-C7A2CB67E250}">
  <dimension ref="A1:H71"/>
  <sheetViews>
    <sheetView tabSelected="1" zoomScale="99" zoomScaleNormal="99" workbookViewId="0">
      <selection activeCell="A4" sqref="A4:H4"/>
    </sheetView>
  </sheetViews>
  <sheetFormatPr defaultRowHeight="14.4" x14ac:dyDescent="0.3"/>
  <cols>
    <col min="1" max="1" width="46" customWidth="1"/>
    <col min="2" max="8" width="18" customWidth="1"/>
  </cols>
  <sheetData>
    <row r="1" spans="1:8" x14ac:dyDescent="0.3">
      <c r="A1" s="96" t="s">
        <v>72</v>
      </c>
      <c r="B1" s="97"/>
      <c r="C1" s="97"/>
      <c r="D1" s="97"/>
      <c r="E1" s="97"/>
      <c r="F1" s="97"/>
      <c r="G1" s="95"/>
      <c r="H1" s="95"/>
    </row>
    <row r="2" spans="1:8" x14ac:dyDescent="0.3">
      <c r="A2" s="96" t="s">
        <v>73</v>
      </c>
      <c r="B2" s="98"/>
      <c r="C2" s="98"/>
      <c r="D2" s="98"/>
      <c r="E2" s="98"/>
      <c r="F2" s="98"/>
      <c r="G2" s="98"/>
      <c r="H2" s="98"/>
    </row>
    <row r="3" spans="1:8" x14ac:dyDescent="0.3">
      <c r="A3" s="99"/>
      <c r="B3" s="98"/>
      <c r="C3" s="98"/>
      <c r="D3" s="98"/>
      <c r="E3" s="98"/>
      <c r="F3" s="98"/>
      <c r="G3" s="98"/>
      <c r="H3" s="98"/>
    </row>
    <row r="4" spans="1:8" ht="15.6" x14ac:dyDescent="0.3">
      <c r="A4" s="100" t="s">
        <v>0</v>
      </c>
      <c r="B4" s="100"/>
      <c r="C4" s="100"/>
      <c r="D4" s="100"/>
      <c r="E4" s="100"/>
      <c r="F4" s="100"/>
      <c r="G4" s="100"/>
      <c r="H4" s="100"/>
    </row>
    <row r="5" spans="1:8" ht="15.6" x14ac:dyDescent="0.3">
      <c r="A5" s="1"/>
      <c r="B5" s="2"/>
      <c r="C5" s="2"/>
      <c r="D5" s="2"/>
      <c r="E5" s="2"/>
      <c r="F5" s="2"/>
      <c r="G5" s="3"/>
      <c r="H5" s="2"/>
    </row>
    <row r="6" spans="1:8" ht="15.6" x14ac:dyDescent="0.3">
      <c r="A6" s="4" t="s">
        <v>1</v>
      </c>
      <c r="B6" s="5" t="s">
        <v>2</v>
      </c>
      <c r="C6" s="6"/>
      <c r="D6" s="6"/>
      <c r="E6" s="92" t="s">
        <v>3</v>
      </c>
      <c r="F6" s="7">
        <v>2026</v>
      </c>
      <c r="G6" s="8"/>
      <c r="H6" s="6"/>
    </row>
    <row r="7" spans="1:8" ht="15.6" x14ac:dyDescent="0.3">
      <c r="A7" s="4" t="s">
        <v>4</v>
      </c>
      <c r="B7" s="9" t="s">
        <v>5</v>
      </c>
      <c r="C7" s="10"/>
      <c r="D7" s="10"/>
      <c r="E7" s="92" t="s">
        <v>6</v>
      </c>
      <c r="F7" s="11" t="s">
        <v>7</v>
      </c>
      <c r="G7" s="12"/>
      <c r="H7" s="13"/>
    </row>
    <row r="8" spans="1:8" x14ac:dyDescent="0.3">
      <c r="A8" s="14" t="s">
        <v>8</v>
      </c>
      <c r="B8" s="15" t="s">
        <v>9</v>
      </c>
      <c r="C8" s="16"/>
      <c r="D8" s="16"/>
      <c r="E8" s="17"/>
      <c r="F8" s="16"/>
      <c r="G8" s="16"/>
      <c r="H8" s="17"/>
    </row>
    <row r="9" spans="1:8" ht="15" thickBot="1" x14ac:dyDescent="0.35">
      <c r="A9" s="18"/>
      <c r="B9" s="16"/>
      <c r="C9" s="16"/>
      <c r="D9" s="16"/>
      <c r="E9" s="16"/>
      <c r="F9" s="16"/>
      <c r="G9" s="16"/>
      <c r="H9" s="17"/>
    </row>
    <row r="10" spans="1:8" ht="15.6" x14ac:dyDescent="0.3">
      <c r="A10" s="19" t="s">
        <v>10</v>
      </c>
      <c r="B10" s="20" t="s">
        <v>11</v>
      </c>
      <c r="C10" s="20"/>
      <c r="D10" s="21" t="s">
        <v>12</v>
      </c>
      <c r="E10" s="21" t="s">
        <v>13</v>
      </c>
      <c r="F10" s="21" t="s">
        <v>14</v>
      </c>
      <c r="G10" s="21" t="s">
        <v>15</v>
      </c>
      <c r="H10" s="22" t="s">
        <v>16</v>
      </c>
    </row>
    <row r="11" spans="1:8" x14ac:dyDescent="0.3">
      <c r="A11" s="23"/>
      <c r="B11" s="24" t="s">
        <v>17</v>
      </c>
      <c r="C11" s="24" t="s">
        <v>18</v>
      </c>
      <c r="D11" s="24"/>
      <c r="E11" s="24"/>
      <c r="F11" s="24"/>
      <c r="G11" s="24"/>
      <c r="H11" s="25"/>
    </row>
    <row r="12" spans="1:8" x14ac:dyDescent="0.3">
      <c r="A12" s="23"/>
      <c r="B12" s="26"/>
      <c r="C12" s="26"/>
      <c r="D12" s="24"/>
      <c r="E12" s="24"/>
      <c r="F12" s="24"/>
      <c r="G12" s="24"/>
      <c r="H12" s="25"/>
    </row>
    <row r="13" spans="1:8" x14ac:dyDescent="0.3">
      <c r="A13" s="23"/>
      <c r="B13" s="26"/>
      <c r="C13" s="26"/>
      <c r="D13" s="24"/>
      <c r="E13" s="24"/>
      <c r="F13" s="24"/>
      <c r="G13" s="24"/>
      <c r="H13" s="25"/>
    </row>
    <row r="14" spans="1:8" ht="15.6" x14ac:dyDescent="0.3">
      <c r="A14" s="27" t="s">
        <v>19</v>
      </c>
      <c r="B14" s="28"/>
      <c r="C14" s="28"/>
      <c r="D14" s="28"/>
      <c r="E14" s="28"/>
      <c r="F14" s="28"/>
      <c r="G14" s="28"/>
      <c r="H14" s="29"/>
    </row>
    <row r="15" spans="1:8" ht="15.6" x14ac:dyDescent="0.3">
      <c r="A15" s="30" t="s">
        <v>20</v>
      </c>
      <c r="B15" s="31">
        <v>2246154.42</v>
      </c>
      <c r="C15" s="31">
        <v>5241026.9800000004</v>
      </c>
      <c r="D15" s="31">
        <f>336884.01</f>
        <v>336884.01</v>
      </c>
      <c r="E15" s="31"/>
      <c r="F15" s="31"/>
      <c r="G15" s="31"/>
      <c r="H15" s="32">
        <f>SUM(B15:G15)</f>
        <v>7824065.4100000001</v>
      </c>
    </row>
    <row r="16" spans="1:8" ht="15.6" x14ac:dyDescent="0.3">
      <c r="A16" s="30" t="s">
        <v>21</v>
      </c>
      <c r="B16" s="31"/>
      <c r="C16" s="31"/>
      <c r="D16" s="31"/>
      <c r="E16" s="31"/>
      <c r="F16" s="31"/>
      <c r="G16" s="31"/>
      <c r="H16" s="32">
        <f t="shared" ref="H16:H17" si="0">SUM(B16:G16)</f>
        <v>0</v>
      </c>
    </row>
    <row r="17" spans="1:8" ht="31.2" x14ac:dyDescent="0.3">
      <c r="A17" s="94" t="s">
        <v>71</v>
      </c>
      <c r="B17" s="33"/>
      <c r="C17" s="33"/>
      <c r="D17" s="33"/>
      <c r="E17" s="33"/>
      <c r="F17" s="33"/>
      <c r="G17" s="33"/>
      <c r="H17" s="34">
        <f t="shared" si="0"/>
        <v>0</v>
      </c>
    </row>
    <row r="18" spans="1:8" ht="15.6" x14ac:dyDescent="0.3">
      <c r="A18" s="35">
        <v>2021</v>
      </c>
      <c r="B18" s="36"/>
      <c r="C18" s="36"/>
      <c r="D18" s="36">
        <v>18994.03</v>
      </c>
      <c r="E18" s="36"/>
      <c r="F18" s="36"/>
      <c r="G18" s="36"/>
      <c r="H18" s="37">
        <v>18994.03</v>
      </c>
    </row>
    <row r="19" spans="1:8" ht="15.6" x14ac:dyDescent="0.3">
      <c r="A19" s="35">
        <v>2022</v>
      </c>
      <c r="B19" s="36"/>
      <c r="C19" s="36"/>
      <c r="D19" s="36">
        <v>4732</v>
      </c>
      <c r="E19" s="36"/>
      <c r="F19" s="36"/>
      <c r="G19" s="36"/>
      <c r="H19" s="37">
        <v>4732</v>
      </c>
    </row>
    <row r="20" spans="1:8" ht="15.6" x14ac:dyDescent="0.3">
      <c r="A20" s="38" t="s">
        <v>22</v>
      </c>
      <c r="B20" s="39" t="s">
        <v>23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40"/>
    </row>
    <row r="21" spans="1:8" ht="15.6" x14ac:dyDescent="0.3">
      <c r="A21" s="41" t="s">
        <v>24</v>
      </c>
      <c r="B21" s="42">
        <f>SUM(B15:B20)</f>
        <v>2246154.42</v>
      </c>
      <c r="C21" s="42">
        <f t="shared" ref="C21:G21" si="1">SUM(C15:C20)</f>
        <v>5241026.9800000004</v>
      </c>
      <c r="D21" s="42">
        <f t="shared" si="1"/>
        <v>360610.04000000004</v>
      </c>
      <c r="E21" s="42">
        <f t="shared" si="1"/>
        <v>0</v>
      </c>
      <c r="F21" s="42">
        <f t="shared" si="1"/>
        <v>0</v>
      </c>
      <c r="G21" s="42">
        <f t="shared" si="1"/>
        <v>0</v>
      </c>
      <c r="H21" s="43">
        <f>SUM(H15:H20)</f>
        <v>7847791.4400000004</v>
      </c>
    </row>
    <row r="22" spans="1:8" ht="15.6" x14ac:dyDescent="0.3">
      <c r="A22" s="27" t="s">
        <v>25</v>
      </c>
      <c r="B22" s="44"/>
      <c r="C22" s="44"/>
      <c r="D22" s="44"/>
      <c r="E22" s="44"/>
      <c r="F22" s="44"/>
      <c r="G22" s="44"/>
      <c r="H22" s="43"/>
    </row>
    <row r="23" spans="1:8" ht="15.6" x14ac:dyDescent="0.3">
      <c r="A23" s="45" t="s">
        <v>26</v>
      </c>
      <c r="B23" s="46"/>
      <c r="C23" s="46"/>
      <c r="D23" s="46"/>
      <c r="E23" s="46"/>
      <c r="F23" s="46"/>
      <c r="G23" s="47"/>
      <c r="H23" s="48"/>
    </row>
    <row r="24" spans="1:8" ht="31.8" customHeight="1" x14ac:dyDescent="0.3">
      <c r="A24" s="49" t="s">
        <v>27</v>
      </c>
      <c r="B24" s="44"/>
      <c r="C24" s="44">
        <v>40500</v>
      </c>
      <c r="D24" s="44"/>
      <c r="E24" s="44"/>
      <c r="F24" s="44"/>
      <c r="G24" s="44"/>
      <c r="H24" s="43">
        <f>SUM(B24:G24)</f>
        <v>40500</v>
      </c>
    </row>
    <row r="25" spans="1:8" ht="43.8" customHeight="1" x14ac:dyDescent="0.3">
      <c r="A25" s="50" t="s">
        <v>28</v>
      </c>
      <c r="B25" s="51"/>
      <c r="C25" s="51">
        <f>1500+1500</f>
        <v>3000</v>
      </c>
      <c r="D25" s="51"/>
      <c r="E25" s="51"/>
      <c r="F25" s="51"/>
      <c r="G25" s="51"/>
      <c r="H25" s="43">
        <f t="shared" ref="H25:H63" si="2">SUM(B25:G25)</f>
        <v>3000</v>
      </c>
    </row>
    <row r="26" spans="1:8" ht="15.6" x14ac:dyDescent="0.3">
      <c r="A26" s="52" t="s">
        <v>29</v>
      </c>
      <c r="B26" s="53"/>
      <c r="C26" s="53"/>
      <c r="D26" s="53"/>
      <c r="E26" s="53"/>
      <c r="F26" s="53"/>
      <c r="G26" s="54"/>
      <c r="H26" s="48">
        <f t="shared" si="2"/>
        <v>0</v>
      </c>
    </row>
    <row r="27" spans="1:8" ht="27.6" customHeight="1" x14ac:dyDescent="0.3">
      <c r="A27" s="55" t="s">
        <v>30</v>
      </c>
      <c r="B27" s="51"/>
      <c r="C27" s="51"/>
      <c r="D27" s="51"/>
      <c r="E27" s="51"/>
      <c r="F27" s="51"/>
      <c r="G27" s="51"/>
      <c r="H27" s="43">
        <f t="shared" si="2"/>
        <v>0</v>
      </c>
    </row>
    <row r="28" spans="1:8" ht="27.6" customHeight="1" x14ac:dyDescent="0.3">
      <c r="A28" s="55" t="s">
        <v>31</v>
      </c>
      <c r="B28" s="51"/>
      <c r="C28" s="51"/>
      <c r="D28" s="51"/>
      <c r="E28" s="51"/>
      <c r="F28" s="51"/>
      <c r="G28" s="51"/>
      <c r="H28" s="43">
        <f t="shared" si="2"/>
        <v>0</v>
      </c>
    </row>
    <row r="29" spans="1:8" ht="27.6" customHeight="1" x14ac:dyDescent="0.3">
      <c r="A29" s="55" t="s">
        <v>32</v>
      </c>
      <c r="B29" s="51"/>
      <c r="C29" s="51"/>
      <c r="D29" s="51"/>
      <c r="E29" s="51"/>
      <c r="F29" s="51"/>
      <c r="G29" s="51"/>
      <c r="H29" s="43">
        <f t="shared" si="2"/>
        <v>0</v>
      </c>
    </row>
    <row r="30" spans="1:8" ht="27.6" customHeight="1" x14ac:dyDescent="0.3">
      <c r="A30" s="55" t="s">
        <v>33</v>
      </c>
      <c r="B30" s="51"/>
      <c r="C30" s="51"/>
      <c r="D30" s="51"/>
      <c r="E30" s="51"/>
      <c r="F30" s="51"/>
      <c r="G30" s="51"/>
      <c r="H30" s="43">
        <f t="shared" si="2"/>
        <v>0</v>
      </c>
    </row>
    <row r="31" spans="1:8" ht="27.6" customHeight="1" x14ac:dyDescent="0.3">
      <c r="A31" s="55" t="s">
        <v>34</v>
      </c>
      <c r="B31" s="51"/>
      <c r="C31" s="51"/>
      <c r="D31" s="51"/>
      <c r="E31" s="51"/>
      <c r="F31" s="51"/>
      <c r="G31" s="51"/>
      <c r="H31" s="43">
        <f t="shared" si="2"/>
        <v>0</v>
      </c>
    </row>
    <row r="32" spans="1:8" ht="27.6" customHeight="1" x14ac:dyDescent="0.3">
      <c r="A32" s="55" t="s">
        <v>35</v>
      </c>
      <c r="B32" s="51"/>
      <c r="C32" s="51"/>
      <c r="D32" s="51"/>
      <c r="E32" s="51"/>
      <c r="F32" s="51"/>
      <c r="G32" s="51"/>
      <c r="H32" s="43">
        <f t="shared" si="2"/>
        <v>0</v>
      </c>
    </row>
    <row r="33" spans="1:8" ht="27.6" customHeight="1" x14ac:dyDescent="0.3">
      <c r="A33" s="55" t="s">
        <v>36</v>
      </c>
      <c r="B33" s="51"/>
      <c r="C33" s="51">
        <v>19620</v>
      </c>
      <c r="D33" s="51"/>
      <c r="E33" s="51"/>
      <c r="F33" s="51"/>
      <c r="G33" s="51"/>
      <c r="H33" s="43">
        <f t="shared" si="2"/>
        <v>19620</v>
      </c>
    </row>
    <row r="34" spans="1:8" ht="34.200000000000003" customHeight="1" x14ac:dyDescent="0.3">
      <c r="A34" s="55" t="s">
        <v>69</v>
      </c>
      <c r="B34" s="51"/>
      <c r="C34" s="51"/>
      <c r="D34" s="51"/>
      <c r="E34" s="51"/>
      <c r="F34" s="51"/>
      <c r="G34" s="51"/>
      <c r="H34" s="43">
        <f t="shared" si="2"/>
        <v>0</v>
      </c>
    </row>
    <row r="35" spans="1:8" ht="34.200000000000003" customHeight="1" x14ac:dyDescent="0.3">
      <c r="A35" s="55" t="s">
        <v>37</v>
      </c>
      <c r="B35" s="51"/>
      <c r="C35" s="51">
        <f>81200+43280+18000</f>
        <v>142480</v>
      </c>
      <c r="D35" s="51"/>
      <c r="E35" s="51"/>
      <c r="F35" s="51"/>
      <c r="G35" s="51"/>
      <c r="H35" s="43">
        <f t="shared" si="2"/>
        <v>142480</v>
      </c>
    </row>
    <row r="36" spans="1:8" ht="34.200000000000003" customHeight="1" x14ac:dyDescent="0.3">
      <c r="A36" s="55" t="s">
        <v>38</v>
      </c>
      <c r="B36" s="51"/>
      <c r="C36" s="51"/>
      <c r="D36" s="51"/>
      <c r="E36" s="51"/>
      <c r="F36" s="51"/>
      <c r="G36" s="51"/>
      <c r="H36" s="43"/>
    </row>
    <row r="37" spans="1:8" ht="34.200000000000003" customHeight="1" x14ac:dyDescent="0.3">
      <c r="A37" s="55" t="s">
        <v>39</v>
      </c>
      <c r="B37" s="51"/>
      <c r="C37" s="51"/>
      <c r="D37" s="51"/>
      <c r="E37" s="51"/>
      <c r="F37" s="51"/>
      <c r="G37" s="51"/>
      <c r="H37" s="43"/>
    </row>
    <row r="38" spans="1:8" ht="34.200000000000003" customHeight="1" x14ac:dyDescent="0.3">
      <c r="A38" s="55" t="s">
        <v>40</v>
      </c>
      <c r="B38" s="51"/>
      <c r="C38" s="51"/>
      <c r="D38" s="51"/>
      <c r="E38" s="51"/>
      <c r="F38" s="51"/>
      <c r="G38" s="51"/>
      <c r="H38" s="43"/>
    </row>
    <row r="39" spans="1:8" ht="34.200000000000003" customHeight="1" x14ac:dyDescent="0.3">
      <c r="A39" s="55" t="s">
        <v>41</v>
      </c>
      <c r="B39" s="51"/>
      <c r="C39" s="51"/>
      <c r="D39" s="51"/>
      <c r="E39" s="51"/>
      <c r="F39" s="51"/>
      <c r="G39" s="51"/>
      <c r="H39" s="43">
        <f t="shared" si="2"/>
        <v>0</v>
      </c>
    </row>
    <row r="40" spans="1:8" ht="34.200000000000003" customHeight="1" x14ac:dyDescent="0.3">
      <c r="A40" s="55" t="s">
        <v>42</v>
      </c>
      <c r="B40" s="51"/>
      <c r="C40" s="51"/>
      <c r="D40" s="51"/>
      <c r="E40" s="51"/>
      <c r="F40" s="51"/>
      <c r="G40" s="51"/>
      <c r="H40" s="43">
        <f t="shared" si="2"/>
        <v>0</v>
      </c>
    </row>
    <row r="41" spans="1:8" ht="34.200000000000003" customHeight="1" x14ac:dyDescent="0.3">
      <c r="A41" s="55" t="s">
        <v>43</v>
      </c>
      <c r="B41" s="51"/>
      <c r="C41" s="51"/>
      <c r="D41" s="51"/>
      <c r="E41" s="51"/>
      <c r="F41" s="51"/>
      <c r="G41" s="51"/>
      <c r="H41" s="43">
        <f t="shared" si="2"/>
        <v>0</v>
      </c>
    </row>
    <row r="42" spans="1:8" ht="34.200000000000003" customHeight="1" x14ac:dyDescent="0.3">
      <c r="A42" s="55" t="s">
        <v>44</v>
      </c>
      <c r="B42" s="51"/>
      <c r="C42" s="51">
        <f>960+2460</f>
        <v>3420</v>
      </c>
      <c r="D42" s="51"/>
      <c r="E42" s="51"/>
      <c r="F42" s="51"/>
      <c r="G42" s="51"/>
      <c r="H42" s="43">
        <f t="shared" si="2"/>
        <v>3420</v>
      </c>
    </row>
    <row r="43" spans="1:8" ht="15.6" x14ac:dyDescent="0.3">
      <c r="A43" s="56" t="s">
        <v>45</v>
      </c>
      <c r="B43" s="57"/>
      <c r="C43" s="58"/>
      <c r="D43" s="58"/>
      <c r="E43" s="58"/>
      <c r="F43" s="58"/>
      <c r="G43" s="58"/>
      <c r="H43" s="48">
        <f t="shared" si="2"/>
        <v>0</v>
      </c>
    </row>
    <row r="44" spans="1:8" ht="15.6" x14ac:dyDescent="0.3">
      <c r="A44" s="59" t="s">
        <v>46</v>
      </c>
      <c r="B44" s="60"/>
      <c r="C44" s="61"/>
      <c r="D44" s="44"/>
      <c r="E44" s="44"/>
      <c r="F44" s="44"/>
      <c r="G44" s="44"/>
      <c r="H44" s="43">
        <f t="shared" si="2"/>
        <v>0</v>
      </c>
    </row>
    <row r="45" spans="1:8" ht="25.2" customHeight="1" x14ac:dyDescent="0.3">
      <c r="A45" s="62" t="s">
        <v>47</v>
      </c>
      <c r="B45" s="61"/>
      <c r="C45" s="61"/>
      <c r="D45" s="44"/>
      <c r="E45" s="44"/>
      <c r="F45" s="44"/>
      <c r="G45" s="44"/>
      <c r="H45" s="43"/>
    </row>
    <row r="46" spans="1:8" ht="54.6" customHeight="1" x14ac:dyDescent="0.3">
      <c r="A46" s="62" t="s">
        <v>48</v>
      </c>
      <c r="B46" s="61"/>
      <c r="C46" s="61"/>
      <c r="D46" s="44"/>
      <c r="E46" s="44"/>
      <c r="F46" s="44"/>
      <c r="G46" s="44"/>
      <c r="H46" s="43"/>
    </row>
    <row r="47" spans="1:8" ht="54.6" customHeight="1" x14ac:dyDescent="0.3">
      <c r="A47" s="63" t="s">
        <v>49</v>
      </c>
      <c r="B47" s="64"/>
      <c r="C47" s="65"/>
      <c r="D47" s="65"/>
      <c r="E47" s="65"/>
      <c r="F47" s="65"/>
      <c r="G47" s="65"/>
      <c r="H47" s="66">
        <f t="shared" si="2"/>
        <v>0</v>
      </c>
    </row>
    <row r="48" spans="1:8" ht="31.2" customHeight="1" x14ac:dyDescent="0.3">
      <c r="A48" s="49" t="s">
        <v>50</v>
      </c>
      <c r="B48" s="60"/>
      <c r="C48" s="61"/>
      <c r="D48" s="44"/>
      <c r="E48" s="44"/>
      <c r="F48" s="44"/>
      <c r="G48" s="44"/>
      <c r="H48" s="43">
        <f t="shared" si="2"/>
        <v>0</v>
      </c>
    </row>
    <row r="49" spans="1:8" ht="15.6" x14ac:dyDescent="0.3">
      <c r="A49" s="67" t="s">
        <v>51</v>
      </c>
      <c r="B49" s="58"/>
      <c r="C49" s="58"/>
      <c r="D49" s="58"/>
      <c r="E49" s="58"/>
      <c r="F49" s="58"/>
      <c r="G49" s="58"/>
      <c r="H49" s="48"/>
    </row>
    <row r="50" spans="1:8" ht="15.6" x14ac:dyDescent="0.3">
      <c r="A50" s="68" t="s">
        <v>52</v>
      </c>
      <c r="B50" s="42"/>
      <c r="C50" s="42"/>
      <c r="D50" s="42"/>
      <c r="E50" s="42"/>
      <c r="F50" s="42"/>
      <c r="G50" s="42"/>
      <c r="H50" s="43"/>
    </row>
    <row r="51" spans="1:8" ht="15.6" x14ac:dyDescent="0.3">
      <c r="A51" s="69" t="s">
        <v>53</v>
      </c>
      <c r="B51" s="58"/>
      <c r="C51" s="58"/>
      <c r="D51" s="58"/>
      <c r="E51" s="58"/>
      <c r="F51" s="58"/>
      <c r="G51" s="58"/>
      <c r="H51" s="48"/>
    </row>
    <row r="52" spans="1:8" ht="15.6" x14ac:dyDescent="0.3">
      <c r="A52" s="68" t="s">
        <v>54</v>
      </c>
      <c r="B52" s="42"/>
      <c r="C52" s="42"/>
      <c r="D52" s="42"/>
      <c r="E52" s="42"/>
      <c r="F52" s="42"/>
      <c r="G52" s="42"/>
      <c r="H52" s="43">
        <f t="shared" si="2"/>
        <v>0</v>
      </c>
    </row>
    <row r="53" spans="1:8" ht="15.6" x14ac:dyDescent="0.3">
      <c r="A53" s="69" t="s">
        <v>12</v>
      </c>
      <c r="B53" s="57"/>
      <c r="C53" s="58"/>
      <c r="D53" s="58"/>
      <c r="E53" s="58"/>
      <c r="F53" s="58"/>
      <c r="G53" s="58"/>
      <c r="H53" s="48"/>
    </row>
    <row r="54" spans="1:8" ht="15.6" x14ac:dyDescent="0.3">
      <c r="A54" s="70" t="s">
        <v>55</v>
      </c>
      <c r="B54" s="71"/>
      <c r="C54" s="61"/>
      <c r="D54" s="44"/>
      <c r="E54" s="44"/>
      <c r="F54" s="44"/>
      <c r="G54" s="44"/>
      <c r="H54" s="43">
        <f t="shared" si="2"/>
        <v>0</v>
      </c>
    </row>
    <row r="55" spans="1:8" ht="15.6" x14ac:dyDescent="0.3">
      <c r="A55" s="70" t="s">
        <v>56</v>
      </c>
      <c r="B55" s="71"/>
      <c r="C55" s="61"/>
      <c r="D55" s="44"/>
      <c r="E55" s="44"/>
      <c r="F55" s="44"/>
      <c r="G55" s="44"/>
      <c r="H55" s="43">
        <f t="shared" si="2"/>
        <v>0</v>
      </c>
    </row>
    <row r="56" spans="1:8" ht="34.799999999999997" customHeight="1" x14ac:dyDescent="0.3">
      <c r="A56" s="70" t="s">
        <v>57</v>
      </c>
      <c r="B56" s="71"/>
      <c r="C56" s="61"/>
      <c r="D56" s="44"/>
      <c r="E56" s="44"/>
      <c r="F56" s="44"/>
      <c r="G56" s="44"/>
      <c r="H56" s="43">
        <f t="shared" si="2"/>
        <v>0</v>
      </c>
    </row>
    <row r="57" spans="1:8" ht="34.799999999999997" customHeight="1" x14ac:dyDescent="0.3">
      <c r="A57" s="70" t="s">
        <v>58</v>
      </c>
      <c r="B57" s="71"/>
      <c r="C57" s="61"/>
      <c r="D57" s="44"/>
      <c r="E57" s="44"/>
      <c r="F57" s="44"/>
      <c r="G57" s="44"/>
      <c r="H57" s="43">
        <f t="shared" si="2"/>
        <v>0</v>
      </c>
    </row>
    <row r="58" spans="1:8" ht="34.799999999999997" customHeight="1" x14ac:dyDescent="0.3">
      <c r="A58" s="70" t="s">
        <v>59</v>
      </c>
      <c r="B58" s="71"/>
      <c r="C58" s="61"/>
      <c r="D58" s="44"/>
      <c r="E58" s="44"/>
      <c r="F58" s="44"/>
      <c r="G58" s="44"/>
      <c r="H58" s="43">
        <f t="shared" si="2"/>
        <v>0</v>
      </c>
    </row>
    <row r="59" spans="1:8" ht="34.799999999999997" customHeight="1" x14ac:dyDescent="0.3">
      <c r="A59" s="70" t="s">
        <v>60</v>
      </c>
      <c r="B59" s="71"/>
      <c r="C59" s="61"/>
      <c r="D59" s="44"/>
      <c r="E59" s="44"/>
      <c r="F59" s="44"/>
      <c r="G59" s="44"/>
      <c r="H59" s="43">
        <f t="shared" si="2"/>
        <v>0</v>
      </c>
    </row>
    <row r="60" spans="1:8" ht="34.799999999999997" customHeight="1" x14ac:dyDescent="0.3">
      <c r="A60" s="70" t="s">
        <v>61</v>
      </c>
      <c r="B60" s="71"/>
      <c r="C60" s="61"/>
      <c r="D60" s="44"/>
      <c r="E60" s="44"/>
      <c r="F60" s="44"/>
      <c r="G60" s="44"/>
      <c r="H60" s="43">
        <f t="shared" si="2"/>
        <v>0</v>
      </c>
    </row>
    <row r="61" spans="1:8" ht="34.799999999999997" customHeight="1" x14ac:dyDescent="0.3">
      <c r="A61" s="70" t="s">
        <v>62</v>
      </c>
      <c r="B61" s="71"/>
      <c r="C61" s="61"/>
      <c r="D61" s="44"/>
      <c r="E61" s="44"/>
      <c r="F61" s="44"/>
      <c r="G61" s="44"/>
      <c r="H61" s="43">
        <f t="shared" si="2"/>
        <v>0</v>
      </c>
    </row>
    <row r="62" spans="1:8" ht="34.799999999999997" customHeight="1" x14ac:dyDescent="0.3">
      <c r="A62" s="70" t="s">
        <v>63</v>
      </c>
      <c r="B62" s="71"/>
      <c r="C62" s="61"/>
      <c r="D62" s="44"/>
      <c r="E62" s="44"/>
      <c r="F62" s="44"/>
      <c r="G62" s="44"/>
      <c r="H62" s="43">
        <f t="shared" si="2"/>
        <v>0</v>
      </c>
    </row>
    <row r="63" spans="1:8" ht="34.799999999999997" customHeight="1" x14ac:dyDescent="0.3">
      <c r="A63" s="72" t="s">
        <v>64</v>
      </c>
      <c r="B63" s="73"/>
      <c r="C63" s="74"/>
      <c r="D63" s="75"/>
      <c r="E63" s="75"/>
      <c r="F63" s="75"/>
      <c r="G63" s="75"/>
      <c r="H63" s="76">
        <f t="shared" si="2"/>
        <v>0</v>
      </c>
    </row>
    <row r="64" spans="1:8" ht="16.2" thickBot="1" x14ac:dyDescent="0.35">
      <c r="A64" s="77" t="s">
        <v>65</v>
      </c>
      <c r="B64" s="78">
        <f t="shared" ref="B64:G64" si="3">SUM(B24:B63)</f>
        <v>0</v>
      </c>
      <c r="C64" s="78">
        <f t="shared" si="3"/>
        <v>209020</v>
      </c>
      <c r="D64" s="78">
        <f t="shared" si="3"/>
        <v>0</v>
      </c>
      <c r="E64" s="78">
        <f t="shared" si="3"/>
        <v>0</v>
      </c>
      <c r="F64" s="78">
        <f t="shared" si="3"/>
        <v>0</v>
      </c>
      <c r="G64" s="78">
        <f t="shared" si="3"/>
        <v>0</v>
      </c>
      <c r="H64" s="34">
        <f>SUM(H24:H63)</f>
        <v>209020</v>
      </c>
    </row>
    <row r="65" spans="1:8" ht="16.2" thickBot="1" x14ac:dyDescent="0.35">
      <c r="A65" s="79" t="s">
        <v>66</v>
      </c>
      <c r="B65" s="80">
        <f>B21-B64</f>
        <v>2246154.42</v>
      </c>
      <c r="C65" s="80">
        <f t="shared" ref="C65:G65" si="4">C21-C64</f>
        <v>5032006.9800000004</v>
      </c>
      <c r="D65" s="80">
        <f t="shared" si="4"/>
        <v>360610.04000000004</v>
      </c>
      <c r="E65" s="80">
        <f t="shared" si="4"/>
        <v>0</v>
      </c>
      <c r="F65" s="80">
        <f t="shared" si="4"/>
        <v>0</v>
      </c>
      <c r="G65" s="80">
        <f t="shared" si="4"/>
        <v>0</v>
      </c>
      <c r="H65" s="81">
        <f>H21-H64</f>
        <v>7638771.4400000004</v>
      </c>
    </row>
    <row r="66" spans="1:8" ht="15.6" x14ac:dyDescent="0.3">
      <c r="A66" s="93" t="s">
        <v>67</v>
      </c>
      <c r="B66" s="93"/>
      <c r="C66" s="93"/>
      <c r="D66" s="93"/>
      <c r="E66" s="93"/>
      <c r="F66" s="93"/>
      <c r="G66" s="93"/>
      <c r="H66" s="93"/>
    </row>
    <row r="68" spans="1:8" ht="15.6" x14ac:dyDescent="0.3">
      <c r="A68" s="83"/>
      <c r="B68" s="84"/>
      <c r="C68" s="84"/>
      <c r="D68" s="84"/>
      <c r="E68" s="84"/>
      <c r="F68" s="84"/>
      <c r="G68" s="84"/>
      <c r="H68" s="85"/>
    </row>
    <row r="69" spans="1:8" ht="15.6" x14ac:dyDescent="0.3">
      <c r="A69" s="82"/>
      <c r="B69" s="3"/>
      <c r="C69" s="86"/>
      <c r="D69" s="86"/>
      <c r="E69" s="86"/>
      <c r="F69" s="86"/>
      <c r="G69" s="86"/>
      <c r="H69" s="87"/>
    </row>
    <row r="70" spans="1:8" ht="15.6" x14ac:dyDescent="0.3">
      <c r="A70" s="82"/>
      <c r="B70" s="88" t="s">
        <v>70</v>
      </c>
      <c r="C70" s="88"/>
      <c r="D70" s="89"/>
      <c r="E70" s="3"/>
      <c r="F70" s="3"/>
      <c r="G70" s="3"/>
      <c r="H70" s="2"/>
    </row>
    <row r="71" spans="1:8" ht="15.6" x14ac:dyDescent="0.3">
      <c r="A71" s="82"/>
      <c r="B71" s="90" t="s">
        <v>68</v>
      </c>
      <c r="C71" s="90"/>
      <c r="D71" s="91"/>
      <c r="E71" s="3"/>
      <c r="F71" s="3"/>
      <c r="G71" s="3"/>
      <c r="H71" s="2"/>
    </row>
  </sheetData>
  <mergeCells count="15">
    <mergeCell ref="A4:H4"/>
    <mergeCell ref="A23:G23"/>
    <mergeCell ref="A26:G26"/>
    <mergeCell ref="A66:H66"/>
    <mergeCell ref="B70:C70"/>
    <mergeCell ref="B71:C71"/>
    <mergeCell ref="A10:A13"/>
    <mergeCell ref="B10:C10"/>
    <mergeCell ref="D10:D13"/>
    <mergeCell ref="E10:E13"/>
    <mergeCell ref="F10:F13"/>
    <mergeCell ref="G10:G13"/>
    <mergeCell ref="H10:H13"/>
    <mergeCell ref="B11:B13"/>
    <mergeCell ref="C11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riveraprincessoriane@gmail.com</dc:creator>
  <cp:lastModifiedBy>riveraprincessoriane@gmail.com</cp:lastModifiedBy>
  <dcterms:created xsi:type="dcterms:W3CDTF">2026-04-16T05:55:10Z</dcterms:created>
  <dcterms:modified xsi:type="dcterms:W3CDTF">2026-04-16T06:27:39Z</dcterms:modified>
</cp:coreProperties>
</file>